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3" r:id="rId12"/>
  </sheets>
  <calcPr calcId="145621"/>
</workbook>
</file>

<file path=xl/calcChain.xml><?xml version="1.0" encoding="utf-8"?>
<calcChain xmlns="http://schemas.openxmlformats.org/spreadsheetml/2006/main">
  <c r="C26" i="13" l="1"/>
  <c r="D26" i="13"/>
  <c r="E26" i="13"/>
  <c r="B26" i="13"/>
  <c r="B16" i="13" s="1"/>
  <c r="B14" i="13" s="1"/>
  <c r="D16" i="13"/>
  <c r="E16" i="13"/>
  <c r="C16" i="13"/>
  <c r="C14" i="13" s="1"/>
  <c r="C26" i="11"/>
  <c r="D26" i="11"/>
  <c r="E26" i="11"/>
  <c r="B26" i="11"/>
  <c r="E22" i="13"/>
  <c r="D22" i="13"/>
  <c r="C22" i="13"/>
  <c r="B22" i="13"/>
  <c r="E14" i="13"/>
  <c r="C16" i="11" l="1"/>
  <c r="D16" i="11"/>
  <c r="E16" i="11"/>
  <c r="B22" i="11"/>
  <c r="E22" i="11" l="1"/>
  <c r="D22" i="11"/>
  <c r="C22" i="11"/>
  <c r="E14" i="11"/>
  <c r="C14" i="11"/>
  <c r="B16" i="11" l="1"/>
  <c r="B14" i="11" s="1"/>
  <c r="D26" i="10"/>
  <c r="C26" i="10"/>
  <c r="B26" i="10"/>
  <c r="E22" i="10"/>
  <c r="D22" i="10"/>
  <c r="C22" i="10"/>
  <c r="B22" i="10"/>
  <c r="E16" i="10"/>
  <c r="D16" i="10"/>
  <c r="C16" i="10"/>
  <c r="B16" i="10"/>
  <c r="B14" i="10" s="1"/>
  <c r="E14" i="10"/>
  <c r="C14" i="10"/>
  <c r="D26" i="9"/>
  <c r="C26" i="9"/>
  <c r="B26" i="9"/>
  <c r="E22" i="9"/>
  <c r="D22" i="9"/>
  <c r="C22" i="9"/>
  <c r="B22" i="9"/>
  <c r="E16" i="9"/>
  <c r="D16" i="9"/>
  <c r="C16" i="9"/>
  <c r="C14" i="9" s="1"/>
  <c r="B16" i="9"/>
  <c r="B14" i="9" s="1"/>
  <c r="E14" i="9"/>
  <c r="D26" i="8"/>
  <c r="C26" i="8"/>
  <c r="B26" i="8"/>
  <c r="E22" i="8"/>
  <c r="D22" i="8"/>
  <c r="C22" i="8"/>
  <c r="B22" i="8"/>
  <c r="E16" i="8"/>
  <c r="D16" i="8"/>
  <c r="C16" i="8"/>
  <c r="B16" i="8"/>
  <c r="B14" i="8" s="1"/>
  <c r="E14" i="8"/>
  <c r="C14" i="8"/>
  <c r="D26" i="7" l="1"/>
  <c r="C26" i="7"/>
  <c r="B26" i="7"/>
  <c r="E22" i="7"/>
  <c r="E16" i="7" s="1"/>
  <c r="E14" i="7" s="1"/>
  <c r="D22" i="7"/>
  <c r="C22" i="7"/>
  <c r="C16" i="7" s="1"/>
  <c r="C14" i="7" s="1"/>
  <c r="B22" i="7"/>
  <c r="D26" i="6"/>
  <c r="C26" i="6"/>
  <c r="B26" i="6"/>
  <c r="E22" i="6"/>
  <c r="E16" i="6" s="1"/>
  <c r="E14" i="6" s="1"/>
  <c r="D22" i="6"/>
  <c r="C22" i="6"/>
  <c r="B22" i="6"/>
  <c r="D16" i="6"/>
  <c r="B16" i="6"/>
  <c r="B14" i="6" s="1"/>
  <c r="D26" i="5"/>
  <c r="D16" i="5" s="1"/>
  <c r="C26" i="5"/>
  <c r="B26" i="5"/>
  <c r="E22" i="5"/>
  <c r="E16" i="5" s="1"/>
  <c r="E14" i="5" s="1"/>
  <c r="D22" i="5"/>
  <c r="C22" i="5"/>
  <c r="C16" i="5" s="1"/>
  <c r="C14" i="5" s="1"/>
  <c r="B22" i="5"/>
  <c r="B16" i="5"/>
  <c r="B14" i="5" s="1"/>
  <c r="D26" i="4"/>
  <c r="C26" i="4"/>
  <c r="B26" i="4"/>
  <c r="E22" i="4"/>
  <c r="E16" i="4" s="1"/>
  <c r="E14" i="4" s="1"/>
  <c r="D22" i="4"/>
  <c r="C22" i="4"/>
  <c r="C16" i="4" s="1"/>
  <c r="C14" i="4" s="1"/>
  <c r="B22" i="4"/>
  <c r="D16" i="4"/>
  <c r="B16" i="4" l="1"/>
  <c r="B14" i="4" s="1"/>
  <c r="B16" i="7"/>
  <c r="B14" i="7" s="1"/>
  <c r="D16" i="7"/>
  <c r="C16" i="6"/>
  <c r="C14" i="6" s="1"/>
  <c r="D26" i="3"/>
  <c r="C26" i="3"/>
  <c r="B26" i="3"/>
  <c r="E22" i="3"/>
  <c r="D22" i="3"/>
  <c r="D16" i="3" s="1"/>
  <c r="C22" i="3"/>
  <c r="B22" i="3"/>
  <c r="E16" i="3"/>
  <c r="E14" i="3" s="1"/>
  <c r="D26" i="2"/>
  <c r="C26" i="2"/>
  <c r="B26" i="2"/>
  <c r="E22" i="2"/>
  <c r="D22" i="2"/>
  <c r="D16" i="2" s="1"/>
  <c r="C22" i="2"/>
  <c r="B22" i="2"/>
  <c r="B16" i="2" s="1"/>
  <c r="B14" i="2" s="1"/>
  <c r="E16" i="2"/>
  <c r="E14" i="2" s="1"/>
  <c r="B16" i="3" l="1"/>
  <c r="B14" i="3" s="1"/>
  <c r="C16" i="2"/>
  <c r="C14" i="2" s="1"/>
  <c r="C16" i="3"/>
  <c r="C14" i="3" s="1"/>
  <c r="B26" i="1"/>
  <c r="C26" i="1" l="1"/>
  <c r="D26" i="1"/>
  <c r="E22" i="1" l="1"/>
  <c r="D22" i="1"/>
  <c r="D16" i="1" s="1"/>
  <c r="C22" i="1"/>
  <c r="B22" i="1"/>
  <c r="E16" i="1"/>
  <c r="E14" i="1" s="1"/>
  <c r="C16" i="1" l="1"/>
  <c r="C14" i="1" s="1"/>
  <c r="B16" i="1"/>
  <c r="B14" i="1" s="1"/>
</calcChain>
</file>

<file path=xl/sharedStrings.xml><?xml version="1.0" encoding="utf-8"?>
<sst xmlns="http://schemas.openxmlformats.org/spreadsheetml/2006/main" count="503" uniqueCount="109">
  <si>
    <t>ОТЧЕТ</t>
  </si>
  <si>
    <t>МАОУ "Школа № 17"</t>
  </si>
  <si>
    <t>Платные услуги</t>
  </si>
  <si>
    <t>Целевые
поступления</t>
  </si>
  <si>
    <t>Доходы</t>
  </si>
  <si>
    <r>
      <t>Р</t>
    </r>
    <r>
      <rPr>
        <b/>
        <sz val="16"/>
        <rFont val="Arial Cyr"/>
        <charset val="204"/>
      </rPr>
      <t>асходы : всего</t>
    </r>
  </si>
  <si>
    <t>в том числе</t>
  </si>
  <si>
    <t>возврат родительской платы</t>
  </si>
  <si>
    <t>начисления на зарплату</t>
  </si>
  <si>
    <t>зарплата</t>
  </si>
  <si>
    <t>основные средства : всего</t>
  </si>
  <si>
    <t xml:space="preserve">из них </t>
  </si>
  <si>
    <t>оборудование</t>
  </si>
  <si>
    <t>мебель</t>
  </si>
  <si>
    <t>мат.запасы : всего</t>
  </si>
  <si>
    <t>из них</t>
  </si>
  <si>
    <t>моющие</t>
  </si>
  <si>
    <t>строительные материалы</t>
  </si>
  <si>
    <t>посуда</t>
  </si>
  <si>
    <t>ремонт системы отопления</t>
  </si>
  <si>
    <t>заправка картриджа</t>
  </si>
  <si>
    <t>мед.осмотры</t>
  </si>
  <si>
    <t>проценты банка</t>
  </si>
  <si>
    <t>обучение по ОТ</t>
  </si>
  <si>
    <t>ремонт электроплиты</t>
  </si>
  <si>
    <t>сайт</t>
  </si>
  <si>
    <t>вывоз мусора</t>
  </si>
  <si>
    <t>сервисное обслуживание узла учета расхода тепловой энергии</t>
  </si>
  <si>
    <t>дератизация</t>
  </si>
  <si>
    <t>Главный бухгалтер______________/Соколова О.Ю./</t>
  </si>
  <si>
    <t>по доходам и расходам денежных  средств, полученных от внебюджетной деятельности за январь 2024 года</t>
  </si>
  <si>
    <t>Входящий остаток на 01.01.2024</t>
  </si>
  <si>
    <t>Переходящий остаток на 01.02.2024</t>
  </si>
  <si>
    <t>возмещение коммунальных платежей</t>
  </si>
  <si>
    <t>Утверждаю</t>
  </si>
  <si>
    <t>канцелярский товары</t>
  </si>
  <si>
    <t>Директор МАОУ "Школа № 17"</t>
  </si>
  <si>
    <t xml:space="preserve"> </t>
  </si>
  <si>
    <t>Темишева Г.Н.</t>
  </si>
  <si>
    <t>по доходам и расходам денежных  средств, полученных от внебюджетной деятельности за февраль 2024 года</t>
  </si>
  <si>
    <t>Входящий остаток на 01.02.2024</t>
  </si>
  <si>
    <t>Переходящий остаток на 01.03.2024</t>
  </si>
  <si>
    <t>телефон</t>
  </si>
  <si>
    <t>лицензионные права система Контур</t>
  </si>
  <si>
    <t>гигрометр</t>
  </si>
  <si>
    <t>по доходам и расходам денежных  средств, полученных от внебюджетной деятельности за март 2024 года</t>
  </si>
  <si>
    <t>Входящий остаток на 01.03.2024</t>
  </si>
  <si>
    <t>Переходящий остаток на 01.04.2024</t>
  </si>
  <si>
    <t>продукты питания</t>
  </si>
  <si>
    <t>сертифицированная подпись</t>
  </si>
  <si>
    <t>сантехника (сопутствующие товары)</t>
  </si>
  <si>
    <t>настройка интернета</t>
  </si>
  <si>
    <t>услуги по аварийному обслуживанию</t>
  </si>
  <si>
    <t>налог УСН</t>
  </si>
  <si>
    <t>картридж</t>
  </si>
  <si>
    <t>по доходам и расходам денежных  средств, полученных от внебюджетной деятельности за апрель 2024 года</t>
  </si>
  <si>
    <t>Входящий остаток на 01.04.2024</t>
  </si>
  <si>
    <t>Переходящий остаток на 01.05.2024</t>
  </si>
  <si>
    <t>аттестаты</t>
  </si>
  <si>
    <t>ножи для мясорубки</t>
  </si>
  <si>
    <t>хоз.товары</t>
  </si>
  <si>
    <t>по доходам и расходам денежных  средств, полученных от внебюджетной деятельности за май 2024 года</t>
  </si>
  <si>
    <t>ремонт плит</t>
  </si>
  <si>
    <t>медикаменты</t>
  </si>
  <si>
    <t>Триммер</t>
  </si>
  <si>
    <t>масло для триммера</t>
  </si>
  <si>
    <t>сопутсвующие товары для триммера</t>
  </si>
  <si>
    <t>по доходам и расходам денежных  средств, полученных от внебюджетной деятельности за июнь 2024 года</t>
  </si>
  <si>
    <t>по доходам и расходам денежных  средств, полученных от внебюджетной деятельности за июль 2024 года</t>
  </si>
  <si>
    <t>Входящий остаток на 01.05.2024</t>
  </si>
  <si>
    <t>Переходящий остаток на 01.06.2024</t>
  </si>
  <si>
    <t>Входящий остаток на 01.06.2024</t>
  </si>
  <si>
    <t>Переходящий остаток на 01.07.2024</t>
  </si>
  <si>
    <t>Входящий остаток на 01.07.2024</t>
  </si>
  <si>
    <t>Переходящий остаток на 01.08.2024</t>
  </si>
  <si>
    <t>Аренда</t>
  </si>
  <si>
    <t>Родительская плата</t>
  </si>
  <si>
    <t>Ремонт проводки</t>
  </si>
  <si>
    <t>бензин для триммера</t>
  </si>
  <si>
    <t>краска и сопутствующие материалы для косметического ремонта</t>
  </si>
  <si>
    <t>медосмотр</t>
  </si>
  <si>
    <t>по доходам и расходам денежных  средств, полученных от внебюджетной деятельности за август 2024 года</t>
  </si>
  <si>
    <t>Входящий остаток на 01.08.2024</t>
  </si>
  <si>
    <t>Переходящий остаток на 01.09.2024</t>
  </si>
  <si>
    <t>лампа светодиодная</t>
  </si>
  <si>
    <t>по доходам и расходам денежных  средств, полученных от внебюджетной деятельности за сентябрь 2024 года</t>
  </si>
  <si>
    <t>Входящий остаток на 01.09.2024</t>
  </si>
  <si>
    <t>Переходящий остаток на 01.10.2024</t>
  </si>
  <si>
    <t>маоющие</t>
  </si>
  <si>
    <t>пробы (Центр гигиены и эпидемиологии)</t>
  </si>
  <si>
    <t>приобретение учебников</t>
  </si>
  <si>
    <t>сантехника и сопутствующие товары</t>
  </si>
  <si>
    <t>Дератизация</t>
  </si>
  <si>
    <t>по доходам и расходам денежных  средств, полученных от внебюджетной деятельности за октябрь 2024 года</t>
  </si>
  <si>
    <t>Входящий остаток на 01.10.2024</t>
  </si>
  <si>
    <t>Переходящий остаток на 01.11.2024</t>
  </si>
  <si>
    <t>канцелярия</t>
  </si>
  <si>
    <t>Входящий остаток на 01.11.2024</t>
  </si>
  <si>
    <t>Переходящий остаток на 01.12.2024</t>
  </si>
  <si>
    <t>по доходам и расходам денежных  средств, полученных от внебюджетной деятельности за ноябрь 2024 года</t>
  </si>
  <si>
    <t>система автоматизации делопроизводства и электронного документооборота "Дело"</t>
  </si>
  <si>
    <t>эмаль для пола</t>
  </si>
  <si>
    <t>по доходам и расходам денежных  средств, полученных от внебюджетной деятельности за декабрь 2024 года</t>
  </si>
  <si>
    <t>телефония и интернет</t>
  </si>
  <si>
    <t>санитарно-гигиеническое обучение и аттестация</t>
  </si>
  <si>
    <t>Входящий остаток на 01.12.2024</t>
  </si>
  <si>
    <t>ремонт ворот</t>
  </si>
  <si>
    <t>ремонт водоснабжения</t>
  </si>
  <si>
    <t>Переходящий остаток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</si>
</sst>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8"/>
      <name val="Arial Cyr"/>
      <charset val="204"/>
    </font>
    <font>
      <sz val="16"/>
      <name val="Arial Cyr"/>
      <charset val="204"/>
    </font>
    <font>
      <b/>
      <u/>
      <sz val="14"/>
      <name val="Arial Cyr"/>
      <charset val="204"/>
    </font>
    <font>
      <sz val="18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3" fillId="0" borderId="5" xfId="0" applyFont="1" applyBorder="1"/>
    <xf numFmtId="0" fontId="6" fillId="0" borderId="5" xfId="0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2" fillId="0" borderId="5" xfId="0" applyFont="1" applyBorder="1"/>
    <xf numFmtId="4" fontId="3" fillId="0" borderId="5" xfId="0" applyNumberFormat="1" applyFont="1" applyBorder="1"/>
    <xf numFmtId="2" fontId="1" fillId="0" borderId="5" xfId="0" applyNumberFormat="1" applyFont="1" applyBorder="1"/>
    <xf numFmtId="2" fontId="3" fillId="0" borderId="5" xfId="0" applyNumberFormat="1" applyFont="1" applyBorder="1"/>
    <xf numFmtId="0" fontId="3" fillId="0" borderId="5" xfId="0" applyFont="1" applyBorder="1" applyAlignment="1">
      <alignment horizontal="left"/>
    </xf>
    <xf numFmtId="4" fontId="3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2" fontId="1" fillId="0" borderId="5" xfId="0" applyNumberFormat="1" applyFont="1" applyBorder="1" applyAlignment="1">
      <alignment wrapText="1"/>
    </xf>
    <xf numFmtId="0" fontId="3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right" wrapText="1"/>
    </xf>
    <xf numFmtId="2" fontId="1" fillId="0" borderId="5" xfId="0" applyNumberFormat="1" applyFont="1" applyBorder="1" applyAlignment="1">
      <alignment horizontal="right" wrapText="1"/>
    </xf>
    <xf numFmtId="2" fontId="3" fillId="0" borderId="5" xfId="0" applyNumberFormat="1" applyFont="1" applyBorder="1" applyAlignment="1">
      <alignment horizontal="right" wrapText="1"/>
    </xf>
    <xf numFmtId="2" fontId="1" fillId="0" borderId="5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7" fillId="0" borderId="0" xfId="0" applyFont="1"/>
    <xf numFmtId="0" fontId="1" fillId="0" borderId="5" xfId="0" applyFont="1" applyBorder="1"/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center"/>
    </xf>
    <xf numFmtId="2" fontId="1" fillId="0" borderId="0" xfId="0" applyNumberFormat="1" applyFont="1"/>
    <xf numFmtId="4" fontId="1" fillId="0" borderId="0" xfId="0" applyNumberFormat="1" applyFont="1"/>
    <xf numFmtId="2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1" fillId="0" borderId="5" xfId="0" applyFont="1" applyBorder="1"/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/>
    <xf numFmtId="0" fontId="1" fillId="0" borderId="6" xfId="0" applyFont="1" applyBorder="1" applyAlignment="1"/>
    <xf numFmtId="4" fontId="1" fillId="0" borderId="5" xfId="0" applyNumberFormat="1" applyFont="1" applyBorder="1"/>
    <xf numFmtId="4" fontId="6" fillId="0" borderId="5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wrapText="1"/>
    </xf>
    <xf numFmtId="4" fontId="1" fillId="0" borderId="5" xfId="0" applyNumberFormat="1" applyFont="1" applyBorder="1" applyAlignment="1">
      <alignment horizontal="right" wrapText="1"/>
    </xf>
    <xf numFmtId="4" fontId="3" fillId="0" borderId="5" xfId="0" applyNumberFormat="1" applyFont="1" applyBorder="1" applyAlignment="1">
      <alignment horizontal="right" wrapText="1"/>
    </xf>
    <xf numFmtId="4" fontId="1" fillId="0" borderId="5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wrapText="1"/>
    </xf>
    <xf numFmtId="0" fontId="1" fillId="0" borderId="5" xfId="0" applyFont="1" applyBorder="1"/>
    <xf numFmtId="0" fontId="1" fillId="0" borderId="0" xfId="0" applyFont="1" applyAlignment="1">
      <alignment horizontal="center"/>
    </xf>
    <xf numFmtId="4" fontId="1" fillId="0" borderId="5" xfId="0" applyNumberFormat="1" applyFont="1" applyBorder="1"/>
    <xf numFmtId="0" fontId="1" fillId="0" borderId="5" xfId="0" applyFont="1" applyBorder="1"/>
    <xf numFmtId="0" fontId="1" fillId="0" borderId="0" xfId="0" applyFont="1" applyAlignment="1">
      <alignment horizontal="center"/>
    </xf>
    <xf numFmtId="4" fontId="1" fillId="0" borderId="5" xfId="0" applyNumberFormat="1" applyFont="1" applyBorder="1"/>
    <xf numFmtId="0" fontId="1" fillId="0" borderId="5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1" fillId="0" borderId="5" xfId="0" applyNumberFormat="1" applyFont="1" applyBorder="1"/>
    <xf numFmtId="0" fontId="4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view="pageBreakPreview" zoomScale="60" zoomScaleNormal="75" workbookViewId="0">
      <selection activeCell="A8" sqref="A8:E44"/>
    </sheetView>
  </sheetViews>
  <sheetFormatPr defaultRowHeight="18" x14ac:dyDescent="0.25"/>
  <cols>
    <col min="1" max="1" width="48.28515625" style="1" bestFit="1" customWidth="1"/>
    <col min="2" max="2" width="25" style="1" customWidth="1"/>
    <col min="3" max="3" width="19.42578125" style="1" customWidth="1"/>
    <col min="4" max="4" width="18.42578125" style="1" customWidth="1"/>
    <col min="5" max="5" width="16.7109375" style="1" customWidth="1"/>
    <col min="6" max="6" width="15.42578125" style="1" bestFit="1" customWidth="1"/>
    <col min="7" max="16384" width="9.140625" style="1"/>
  </cols>
  <sheetData>
    <row r="1" spans="1:6" ht="18" customHeight="1" x14ac:dyDescent="0.25">
      <c r="C1" s="52" t="s">
        <v>34</v>
      </c>
      <c r="D1" s="53"/>
      <c r="E1" s="53"/>
    </row>
    <row r="2" spans="1:6" ht="18" customHeight="1" x14ac:dyDescent="0.25">
      <c r="C2" s="53"/>
      <c r="D2" s="53"/>
      <c r="E2" s="53"/>
    </row>
    <row r="3" spans="1:6" x14ac:dyDescent="0.25">
      <c r="C3" s="26"/>
      <c r="D3" s="26" t="s">
        <v>36</v>
      </c>
      <c r="E3" s="26"/>
    </row>
    <row r="4" spans="1:6" x14ac:dyDescent="0.25">
      <c r="C4" s="26"/>
      <c r="D4" s="26" t="s">
        <v>37</v>
      </c>
      <c r="E4" s="26"/>
    </row>
    <row r="5" spans="1:6" x14ac:dyDescent="0.25">
      <c r="C5" s="26"/>
      <c r="D5" s="2"/>
      <c r="E5" s="34" t="s">
        <v>38</v>
      </c>
    </row>
    <row r="6" spans="1:6" x14ac:dyDescent="0.25">
      <c r="C6" s="26"/>
      <c r="D6" s="26"/>
      <c r="E6" s="26"/>
    </row>
    <row r="8" spans="1:6" s="3" customFormat="1" ht="23.25" x14ac:dyDescent="0.35">
      <c r="A8" s="54" t="s">
        <v>0</v>
      </c>
      <c r="B8" s="55"/>
      <c r="C8" s="55"/>
      <c r="D8" s="55"/>
      <c r="E8" s="56"/>
    </row>
    <row r="9" spans="1:6" s="3" customFormat="1" ht="45.75" customHeight="1" x14ac:dyDescent="0.35">
      <c r="A9" s="57" t="s">
        <v>30</v>
      </c>
      <c r="B9" s="58"/>
      <c r="C9" s="58"/>
      <c r="D9" s="58"/>
      <c r="E9" s="59"/>
    </row>
    <row r="10" spans="1:6" ht="28.5" customHeight="1" x14ac:dyDescent="0.3">
      <c r="A10" s="60" t="s">
        <v>1</v>
      </c>
      <c r="B10" s="61"/>
      <c r="C10" s="61"/>
      <c r="D10" s="61"/>
      <c r="E10" s="62"/>
    </row>
    <row r="11" spans="1:6" ht="37.5" customHeight="1" x14ac:dyDescent="0.25">
      <c r="A11" s="37"/>
      <c r="B11" s="35" t="s">
        <v>76</v>
      </c>
      <c r="C11" s="35" t="s">
        <v>2</v>
      </c>
      <c r="D11" s="35" t="s">
        <v>3</v>
      </c>
      <c r="E11" s="35" t="s">
        <v>75</v>
      </c>
    </row>
    <row r="12" spans="1:6" x14ac:dyDescent="0.25">
      <c r="A12" s="6" t="s">
        <v>31</v>
      </c>
      <c r="B12" s="5">
        <v>0</v>
      </c>
      <c r="C12" s="5">
        <v>0</v>
      </c>
      <c r="D12" s="5">
        <v>0</v>
      </c>
      <c r="E12" s="36">
        <v>0</v>
      </c>
    </row>
    <row r="13" spans="1:6" ht="35.25" customHeight="1" x14ac:dyDescent="0.3">
      <c r="A13" s="7" t="s">
        <v>4</v>
      </c>
      <c r="B13" s="8">
        <v>128628</v>
      </c>
      <c r="C13" s="9">
        <v>29055.83</v>
      </c>
      <c r="D13" s="10"/>
      <c r="E13" s="36"/>
      <c r="F13" s="30"/>
    </row>
    <row r="14" spans="1:6" ht="35.25" customHeight="1" x14ac:dyDescent="0.25">
      <c r="A14" s="36" t="s">
        <v>32</v>
      </c>
      <c r="B14" s="10">
        <f>B12+B13-B16</f>
        <v>0</v>
      </c>
      <c r="C14" s="10">
        <f>C12+C13-C16</f>
        <v>20439.47</v>
      </c>
      <c r="D14" s="10">
        <v>0</v>
      </c>
      <c r="E14" s="10">
        <f>E12+E13-E16</f>
        <v>0</v>
      </c>
    </row>
    <row r="15" spans="1:6" ht="35.25" customHeight="1" x14ac:dyDescent="0.25">
      <c r="A15" s="36"/>
      <c r="B15" s="36"/>
      <c r="C15" s="36"/>
      <c r="D15" s="36"/>
      <c r="E15" s="36"/>
    </row>
    <row r="16" spans="1:6" ht="35.25" customHeight="1" x14ac:dyDescent="0.3">
      <c r="A16" s="11" t="s">
        <v>5</v>
      </c>
      <c r="B16" s="12">
        <f>B26+B32+B44+B39+B19+B34+B37+B40+B22+B31+B33+B35+B38+B20+B21+B36+B41+B42</f>
        <v>128628</v>
      </c>
      <c r="C16" s="12">
        <f>C26+C32+C44+C39+C19+C34+C37+C40+C22+C31+C33+C35+C38+C20+C21</f>
        <v>8616.36</v>
      </c>
      <c r="D16" s="12">
        <f>D26+D32+D44+D39+D19+D34+D37+D40+D22+D31+D33+D35+D38</f>
        <v>0</v>
      </c>
      <c r="E16" s="12">
        <f>E26+E32+E44+E39+E19+E34+E37+E40+E22+E31+E33+E35+E38</f>
        <v>0</v>
      </c>
    </row>
    <row r="17" spans="1:5" x14ac:dyDescent="0.25">
      <c r="A17" s="5"/>
      <c r="B17" s="5"/>
      <c r="C17" s="51"/>
      <c r="D17" s="51"/>
      <c r="E17" s="51"/>
    </row>
    <row r="18" spans="1:5" x14ac:dyDescent="0.25">
      <c r="A18" s="13" t="s">
        <v>6</v>
      </c>
      <c r="B18" s="13"/>
      <c r="C18" s="36"/>
      <c r="D18" s="36"/>
      <c r="E18" s="36"/>
    </row>
    <row r="19" spans="1:5" ht="32.25" customHeight="1" x14ac:dyDescent="0.25">
      <c r="A19" s="14" t="s">
        <v>7</v>
      </c>
      <c r="B19" s="15">
        <v>1276.5</v>
      </c>
      <c r="C19" s="36"/>
      <c r="D19" s="36"/>
      <c r="E19" s="36"/>
    </row>
    <row r="20" spans="1:5" ht="32.25" customHeight="1" x14ac:dyDescent="0.25">
      <c r="A20" s="16" t="s">
        <v>8</v>
      </c>
      <c r="B20" s="17"/>
      <c r="C20" s="9"/>
      <c r="D20" s="36"/>
      <c r="E20" s="36"/>
    </row>
    <row r="21" spans="1:5" ht="32.25" customHeight="1" x14ac:dyDescent="0.25">
      <c r="A21" s="16" t="s">
        <v>9</v>
      </c>
      <c r="B21" s="18"/>
      <c r="C21" s="9"/>
      <c r="D21" s="36"/>
      <c r="E21" s="36"/>
    </row>
    <row r="22" spans="1:5" ht="32.25" customHeight="1" x14ac:dyDescent="0.25">
      <c r="A22" s="16" t="s">
        <v>10</v>
      </c>
      <c r="B22" s="19">
        <f>B24+B25</f>
        <v>0</v>
      </c>
      <c r="C22" s="19">
        <f>C24+C25</f>
        <v>0</v>
      </c>
      <c r="D22" s="19">
        <f>D24+D25</f>
        <v>0</v>
      </c>
      <c r="E22" s="19">
        <f>E24+E25</f>
        <v>0</v>
      </c>
    </row>
    <row r="23" spans="1:5" ht="32.25" customHeight="1" x14ac:dyDescent="0.25">
      <c r="A23" s="4" t="s">
        <v>11</v>
      </c>
      <c r="B23" s="36"/>
      <c r="C23" s="36"/>
      <c r="D23" s="36"/>
      <c r="E23" s="36"/>
    </row>
    <row r="24" spans="1:5" ht="32.25" customHeight="1" x14ac:dyDescent="0.25">
      <c r="A24" s="4" t="s">
        <v>12</v>
      </c>
      <c r="B24" s="9"/>
      <c r="C24" s="36"/>
      <c r="D24" s="36"/>
      <c r="E24" s="36"/>
    </row>
    <row r="25" spans="1:5" ht="32.25" customHeight="1" x14ac:dyDescent="0.25">
      <c r="A25" s="11" t="s">
        <v>13</v>
      </c>
      <c r="B25" s="9"/>
      <c r="C25" s="36"/>
      <c r="D25" s="36"/>
      <c r="E25" s="36"/>
    </row>
    <row r="26" spans="1:5" ht="32.25" customHeight="1" x14ac:dyDescent="0.25">
      <c r="A26" s="4" t="s">
        <v>14</v>
      </c>
      <c r="B26" s="10">
        <f>B28+B29+B30+B31</f>
        <v>125715.34</v>
      </c>
      <c r="C26" s="10">
        <f>C28+C29+C30+C31</f>
        <v>1496</v>
      </c>
      <c r="D26" s="10">
        <f>D28+D29+D30+D31</f>
        <v>0</v>
      </c>
      <c r="E26" s="36"/>
    </row>
    <row r="27" spans="1:5" ht="32.25" customHeight="1" x14ac:dyDescent="0.25">
      <c r="A27" s="4" t="s">
        <v>15</v>
      </c>
      <c r="B27" s="36"/>
      <c r="C27" s="36"/>
      <c r="D27" s="36"/>
      <c r="E27" s="36"/>
    </row>
    <row r="28" spans="1:5" ht="32.25" customHeight="1" x14ac:dyDescent="0.25">
      <c r="A28" s="4" t="s">
        <v>48</v>
      </c>
      <c r="B28" s="20">
        <v>125715.34</v>
      </c>
      <c r="C28" s="36"/>
      <c r="D28" s="36"/>
      <c r="E28" s="36"/>
    </row>
    <row r="29" spans="1:5" ht="32.25" customHeight="1" x14ac:dyDescent="0.25">
      <c r="A29" s="4" t="s">
        <v>16</v>
      </c>
      <c r="B29" s="9"/>
      <c r="C29" s="36"/>
      <c r="D29" s="36"/>
      <c r="E29" s="36"/>
    </row>
    <row r="30" spans="1:5" ht="32.25" customHeight="1" x14ac:dyDescent="0.25">
      <c r="A30" s="4" t="s">
        <v>17</v>
      </c>
      <c r="B30" s="36"/>
      <c r="C30" s="36"/>
      <c r="D30" s="36"/>
      <c r="E30" s="36"/>
    </row>
    <row r="31" spans="1:5" ht="32.25" customHeight="1" x14ac:dyDescent="0.25">
      <c r="A31" s="4" t="s">
        <v>35</v>
      </c>
      <c r="B31" s="36"/>
      <c r="C31" s="36">
        <v>1496</v>
      </c>
      <c r="D31" s="36"/>
      <c r="E31" s="36"/>
    </row>
    <row r="32" spans="1:5" ht="32.25" customHeight="1" x14ac:dyDescent="0.25">
      <c r="A32" s="4" t="s">
        <v>18</v>
      </c>
      <c r="B32" s="36"/>
      <c r="C32" s="36"/>
      <c r="D32" s="36"/>
      <c r="E32" s="36"/>
    </row>
    <row r="33" spans="1:6" ht="32.25" customHeight="1" x14ac:dyDescent="0.25">
      <c r="A33" s="4"/>
      <c r="B33" s="9"/>
      <c r="C33" s="36"/>
      <c r="D33" s="36"/>
      <c r="E33" s="36"/>
    </row>
    <row r="34" spans="1:6" ht="35.25" customHeight="1" x14ac:dyDescent="0.25">
      <c r="A34" s="11" t="s">
        <v>19</v>
      </c>
      <c r="B34" s="32"/>
      <c r="C34" s="4"/>
      <c r="D34" s="4"/>
      <c r="E34" s="4"/>
    </row>
    <row r="35" spans="1:6" ht="35.25" customHeight="1" x14ac:dyDescent="0.25">
      <c r="A35" s="11" t="s">
        <v>20</v>
      </c>
      <c r="B35" s="31"/>
      <c r="C35" s="10">
        <v>4270</v>
      </c>
      <c r="D35" s="4"/>
      <c r="E35" s="4"/>
    </row>
    <row r="36" spans="1:6" ht="35.25" customHeight="1" x14ac:dyDescent="0.25">
      <c r="A36" s="11" t="s">
        <v>21</v>
      </c>
      <c r="B36" s="31"/>
      <c r="C36" s="10"/>
      <c r="D36" s="4"/>
      <c r="E36" s="4"/>
    </row>
    <row r="37" spans="1:6" ht="35.25" customHeight="1" x14ac:dyDescent="0.25">
      <c r="A37" s="11" t="s">
        <v>22</v>
      </c>
      <c r="B37" s="31">
        <v>1636.16</v>
      </c>
      <c r="C37" s="4">
        <v>509.4</v>
      </c>
      <c r="D37" s="4"/>
      <c r="E37" s="4"/>
      <c r="F37" s="29"/>
    </row>
    <row r="38" spans="1:6" ht="35.25" customHeight="1" x14ac:dyDescent="0.25">
      <c r="A38" s="11" t="s">
        <v>23</v>
      </c>
      <c r="B38" s="31"/>
      <c r="C38" s="4"/>
      <c r="D38" s="4"/>
      <c r="E38" s="4"/>
    </row>
    <row r="39" spans="1:6" ht="35.25" customHeight="1" x14ac:dyDescent="0.25">
      <c r="A39" s="11" t="s">
        <v>24</v>
      </c>
      <c r="B39" s="31"/>
      <c r="C39" s="4"/>
      <c r="D39" s="4"/>
      <c r="E39" s="4"/>
    </row>
    <row r="40" spans="1:6" ht="36.75" customHeight="1" x14ac:dyDescent="0.25">
      <c r="A40" s="11" t="s">
        <v>25</v>
      </c>
      <c r="B40" s="31"/>
      <c r="C40" s="4"/>
      <c r="D40" s="4"/>
      <c r="E40" s="4"/>
    </row>
    <row r="41" spans="1:6" ht="36.75" customHeight="1" x14ac:dyDescent="0.25">
      <c r="A41" s="11" t="s">
        <v>26</v>
      </c>
      <c r="B41" s="31"/>
      <c r="C41" s="4"/>
      <c r="D41" s="4"/>
      <c r="E41" s="4"/>
    </row>
    <row r="42" spans="1:6" ht="36.75" customHeight="1" x14ac:dyDescent="0.25">
      <c r="A42" s="16" t="s">
        <v>27</v>
      </c>
      <c r="B42" s="31"/>
      <c r="C42" s="4"/>
      <c r="D42" s="4"/>
      <c r="E42" s="4"/>
    </row>
    <row r="43" spans="1:6" ht="36.75" customHeight="1" x14ac:dyDescent="0.25">
      <c r="A43" s="16" t="s">
        <v>28</v>
      </c>
      <c r="B43" s="31"/>
      <c r="C43" s="4"/>
      <c r="D43" s="4"/>
      <c r="E43" s="4"/>
    </row>
    <row r="44" spans="1:6" ht="36.75" customHeight="1" x14ac:dyDescent="0.25">
      <c r="A44" s="16" t="s">
        <v>33</v>
      </c>
      <c r="B44" s="31"/>
      <c r="C44" s="4">
        <v>844.96</v>
      </c>
      <c r="D44" s="4"/>
      <c r="E44" s="4"/>
    </row>
    <row r="45" spans="1:6" ht="36.75" customHeight="1" x14ac:dyDescent="0.25">
      <c r="A45" s="21"/>
      <c r="B45" s="22"/>
      <c r="C45" s="23"/>
      <c r="D45" s="23"/>
      <c r="E45" s="23"/>
    </row>
    <row r="47" spans="1:6" ht="23.25" x14ac:dyDescent="0.35">
      <c r="A47" s="24" t="s">
        <v>29</v>
      </c>
      <c r="B47" s="24"/>
    </row>
  </sheetData>
  <mergeCells count="5">
    <mergeCell ref="C17:E17"/>
    <mergeCell ref="C1:E2"/>
    <mergeCell ref="A8:E8"/>
    <mergeCell ref="A9:E9"/>
    <mergeCell ref="A10:E10"/>
  </mergeCells>
  <pageMargins left="0.78740157480314965" right="0.78740157480314965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opLeftCell="A25" zoomScale="75" zoomScaleNormal="75" workbookViewId="0">
      <selection activeCell="F37" sqref="F37"/>
    </sheetView>
  </sheetViews>
  <sheetFormatPr defaultRowHeight="18" x14ac:dyDescent="0.25"/>
  <cols>
    <col min="1" max="1" width="56.42578125" style="1" customWidth="1"/>
    <col min="2" max="2" width="21" style="1" customWidth="1"/>
    <col min="3" max="3" width="19.140625" style="1" customWidth="1"/>
    <col min="4" max="4" width="19.7109375" style="1" customWidth="1"/>
    <col min="5" max="5" width="18.42578125" style="1" customWidth="1"/>
    <col min="6" max="6" width="15.42578125" style="1" bestFit="1" customWidth="1"/>
    <col min="7" max="16384" width="9.140625" style="1"/>
  </cols>
  <sheetData>
    <row r="1" spans="1:6" ht="18" customHeight="1" x14ac:dyDescent="0.25">
      <c r="C1" s="52" t="s">
        <v>34</v>
      </c>
      <c r="D1" s="53"/>
      <c r="E1" s="53"/>
    </row>
    <row r="2" spans="1:6" ht="18" customHeight="1" x14ac:dyDescent="0.25">
      <c r="C2" s="53"/>
      <c r="D2" s="53"/>
      <c r="E2" s="53"/>
    </row>
    <row r="3" spans="1:6" x14ac:dyDescent="0.25">
      <c r="C3" s="34"/>
      <c r="D3" s="34" t="s">
        <v>36</v>
      </c>
      <c r="E3" s="34"/>
    </row>
    <row r="4" spans="1:6" x14ac:dyDescent="0.25">
      <c r="C4" s="34"/>
      <c r="D4" s="34" t="s">
        <v>37</v>
      </c>
      <c r="E4" s="34"/>
    </row>
    <row r="5" spans="1:6" x14ac:dyDescent="0.25">
      <c r="C5" s="34"/>
      <c r="D5" s="2"/>
      <c r="E5" s="34" t="s">
        <v>38</v>
      </c>
    </row>
    <row r="6" spans="1:6" x14ac:dyDescent="0.25">
      <c r="C6" s="34"/>
      <c r="D6" s="34"/>
      <c r="E6" s="34"/>
    </row>
    <row r="8" spans="1:6" s="3" customFormat="1" ht="23.25" x14ac:dyDescent="0.35">
      <c r="A8" s="54" t="s">
        <v>0</v>
      </c>
      <c r="B8" s="55"/>
      <c r="C8" s="55"/>
      <c r="D8" s="55"/>
      <c r="E8" s="55"/>
    </row>
    <row r="9" spans="1:6" s="3" customFormat="1" ht="45.75" customHeight="1" x14ac:dyDescent="0.35">
      <c r="A9" s="64" t="s">
        <v>93</v>
      </c>
      <c r="B9" s="64"/>
      <c r="C9" s="64"/>
      <c r="D9" s="64"/>
      <c r="E9" s="64"/>
    </row>
    <row r="10" spans="1:6" ht="28.5" customHeight="1" x14ac:dyDescent="0.3">
      <c r="A10" s="65" t="s">
        <v>1</v>
      </c>
      <c r="B10" s="65"/>
      <c r="C10" s="65"/>
      <c r="D10" s="65"/>
      <c r="E10" s="65"/>
    </row>
    <row r="11" spans="1:6" ht="37.5" customHeight="1" x14ac:dyDescent="0.25">
      <c r="A11" s="37"/>
      <c r="B11" s="35" t="s">
        <v>76</v>
      </c>
      <c r="C11" s="35" t="s">
        <v>2</v>
      </c>
      <c r="D11" s="35" t="s">
        <v>3</v>
      </c>
      <c r="E11" s="35" t="s">
        <v>75</v>
      </c>
    </row>
    <row r="12" spans="1:6" x14ac:dyDescent="0.25">
      <c r="A12" s="6" t="s">
        <v>94</v>
      </c>
      <c r="B12" s="12">
        <v>0</v>
      </c>
      <c r="C12" s="12">
        <v>7049.59</v>
      </c>
      <c r="D12" s="12">
        <v>0</v>
      </c>
      <c r="E12" s="8">
        <v>3007</v>
      </c>
    </row>
    <row r="13" spans="1:6" ht="35.25" customHeight="1" x14ac:dyDescent="0.3">
      <c r="A13" s="7" t="s">
        <v>4</v>
      </c>
      <c r="B13" s="8">
        <v>198254</v>
      </c>
      <c r="C13" s="8">
        <v>5373.13</v>
      </c>
      <c r="D13" s="8"/>
      <c r="E13" s="8">
        <v>16000</v>
      </c>
      <c r="F13" s="30"/>
    </row>
    <row r="14" spans="1:6" ht="35.25" customHeight="1" x14ac:dyDescent="0.25">
      <c r="A14" s="33" t="s">
        <v>95</v>
      </c>
      <c r="B14" s="8">
        <f>B12+B13-B16</f>
        <v>0</v>
      </c>
      <c r="C14" s="8">
        <f>C12+C13-C16</f>
        <v>12152.720000000001</v>
      </c>
      <c r="D14" s="8">
        <v>0</v>
      </c>
      <c r="E14" s="8">
        <f>E12+E13-E16</f>
        <v>19007</v>
      </c>
    </row>
    <row r="15" spans="1:6" ht="35.25" customHeight="1" x14ac:dyDescent="0.25">
      <c r="A15" s="33"/>
      <c r="B15" s="38"/>
      <c r="C15" s="38"/>
      <c r="D15" s="38"/>
      <c r="E15" s="38"/>
    </row>
    <row r="16" spans="1:6" ht="35.25" customHeight="1" x14ac:dyDescent="0.3">
      <c r="A16" s="11" t="s">
        <v>5</v>
      </c>
      <c r="B16" s="12">
        <f>B26+B32+B44+B39+B19+B34+B37+B40+B22+B31+B33+B35+B38+B20+B21+B36+B41+B42</f>
        <v>198254</v>
      </c>
      <c r="C16" s="12">
        <f>C26+C32+C44+C39+C19+C34+C37+C40+C22+C31+C33+C35+C38+C20+C21</f>
        <v>270</v>
      </c>
      <c r="D16" s="12">
        <f>D26+D32+D44+D39+D19+D34+D37+D40+D22+D31+D33+D35+D38</f>
        <v>0</v>
      </c>
      <c r="E16" s="12">
        <f>E26+E32+E44+E39+E19+E34+E37+E40+E22+E31+E33+E35+E38</f>
        <v>0</v>
      </c>
    </row>
    <row r="17" spans="1:5" x14ac:dyDescent="0.25">
      <c r="A17" s="5"/>
      <c r="B17" s="39"/>
      <c r="C17" s="63"/>
      <c r="D17" s="63"/>
      <c r="E17" s="63"/>
    </row>
    <row r="18" spans="1:5" x14ac:dyDescent="0.25">
      <c r="A18" s="13" t="s">
        <v>6</v>
      </c>
      <c r="B18" s="40"/>
      <c r="C18" s="38"/>
      <c r="D18" s="38"/>
      <c r="E18" s="38"/>
    </row>
    <row r="19" spans="1:5" ht="32.25" customHeight="1" x14ac:dyDescent="0.25">
      <c r="A19" s="14" t="s">
        <v>7</v>
      </c>
      <c r="B19" s="44">
        <v>20040</v>
      </c>
      <c r="C19" s="8"/>
      <c r="D19" s="8"/>
      <c r="E19" s="8"/>
    </row>
    <row r="20" spans="1:5" ht="32.25" customHeight="1" x14ac:dyDescent="0.25">
      <c r="A20" s="16" t="s">
        <v>8</v>
      </c>
      <c r="B20" s="42"/>
      <c r="C20" s="8"/>
      <c r="D20" s="8"/>
      <c r="E20" s="8"/>
    </row>
    <row r="21" spans="1:5" ht="32.25" customHeight="1" x14ac:dyDescent="0.25">
      <c r="A21" s="16" t="s">
        <v>9</v>
      </c>
      <c r="B21" s="42"/>
      <c r="C21" s="8"/>
      <c r="D21" s="8"/>
      <c r="E21" s="8"/>
    </row>
    <row r="22" spans="1:5" ht="32.25" customHeight="1" x14ac:dyDescent="0.25">
      <c r="A22" s="16" t="s">
        <v>10</v>
      </c>
      <c r="B22" s="42">
        <f>B24+B25</f>
        <v>0</v>
      </c>
      <c r="C22" s="42">
        <f>C24+C25</f>
        <v>0</v>
      </c>
      <c r="D22" s="42">
        <f>D24+D25</f>
        <v>0</v>
      </c>
      <c r="E22" s="42">
        <f>E24+E25</f>
        <v>0</v>
      </c>
    </row>
    <row r="23" spans="1:5" ht="32.25" customHeight="1" x14ac:dyDescent="0.25">
      <c r="A23" s="14" t="s">
        <v>11</v>
      </c>
      <c r="B23" s="38"/>
      <c r="C23" s="38"/>
      <c r="D23" s="38"/>
      <c r="E23" s="38"/>
    </row>
    <row r="24" spans="1:5" ht="32.25" customHeight="1" x14ac:dyDescent="0.25">
      <c r="A24" s="14" t="s">
        <v>42</v>
      </c>
      <c r="B24" s="38"/>
      <c r="C24" s="38"/>
      <c r="D24" s="38"/>
      <c r="E24" s="38"/>
    </row>
    <row r="25" spans="1:5" ht="32.25" customHeight="1" x14ac:dyDescent="0.25">
      <c r="A25" s="16" t="s">
        <v>44</v>
      </c>
      <c r="B25" s="38"/>
      <c r="C25" s="38"/>
      <c r="D25" s="38"/>
      <c r="E25" s="38"/>
    </row>
    <row r="26" spans="1:5" ht="32.25" customHeight="1" x14ac:dyDescent="0.25">
      <c r="A26" s="14" t="s">
        <v>14</v>
      </c>
      <c r="B26" s="8">
        <f>B28+B29+B30+B31</f>
        <v>170850.8</v>
      </c>
      <c r="C26" s="8">
        <f>C28+C29+C30+C31</f>
        <v>270</v>
      </c>
      <c r="D26" s="8">
        <f>D28+D29+D30+D31</f>
        <v>0</v>
      </c>
      <c r="E26" s="38"/>
    </row>
    <row r="27" spans="1:5" ht="32.25" customHeight="1" x14ac:dyDescent="0.25">
      <c r="A27" s="14" t="s">
        <v>15</v>
      </c>
      <c r="B27" s="38"/>
      <c r="C27" s="38"/>
      <c r="D27" s="38"/>
      <c r="E27" s="38"/>
    </row>
    <row r="28" spans="1:5" ht="32.25" customHeight="1" x14ac:dyDescent="0.25">
      <c r="A28" s="14" t="s">
        <v>48</v>
      </c>
      <c r="B28" s="43">
        <v>170850.8</v>
      </c>
      <c r="C28" s="38"/>
      <c r="D28" s="38"/>
      <c r="E28" s="38"/>
    </row>
    <row r="29" spans="1:5" ht="32.25" customHeight="1" x14ac:dyDescent="0.25">
      <c r="A29" s="14" t="s">
        <v>96</v>
      </c>
      <c r="B29" s="38"/>
      <c r="C29" s="38">
        <v>270</v>
      </c>
      <c r="D29" s="38"/>
      <c r="E29" s="38"/>
    </row>
    <row r="30" spans="1:5" ht="32.25" customHeight="1" x14ac:dyDescent="0.25">
      <c r="A30" s="14" t="s">
        <v>60</v>
      </c>
      <c r="B30" s="38"/>
      <c r="C30" s="38"/>
      <c r="D30" s="38"/>
      <c r="E30" s="38"/>
    </row>
    <row r="31" spans="1:5" ht="37.5" customHeight="1" x14ac:dyDescent="0.25">
      <c r="A31" s="14" t="s">
        <v>18</v>
      </c>
      <c r="B31" s="38"/>
      <c r="C31" s="38"/>
      <c r="D31" s="38"/>
      <c r="E31" s="38"/>
    </row>
    <row r="32" spans="1:5" ht="32.25" customHeight="1" x14ac:dyDescent="0.25">
      <c r="A32" s="14" t="s">
        <v>91</v>
      </c>
      <c r="B32" s="38"/>
      <c r="C32" s="38"/>
      <c r="D32" s="38"/>
      <c r="E32" s="38"/>
    </row>
    <row r="33" spans="1:6" ht="32.25" customHeight="1" x14ac:dyDescent="0.25">
      <c r="A33" s="14"/>
      <c r="B33" s="38"/>
      <c r="C33" s="38"/>
      <c r="D33" s="38"/>
      <c r="E33" s="38"/>
    </row>
    <row r="34" spans="1:6" ht="35.25" customHeight="1" x14ac:dyDescent="0.25">
      <c r="A34" s="16" t="s">
        <v>89</v>
      </c>
      <c r="B34" s="12"/>
      <c r="C34" s="8"/>
      <c r="D34" s="8"/>
      <c r="E34" s="8"/>
    </row>
    <row r="35" spans="1:6" ht="35.25" customHeight="1" x14ac:dyDescent="0.25">
      <c r="A35" s="16" t="s">
        <v>20</v>
      </c>
      <c r="B35" s="12"/>
      <c r="C35" s="8"/>
      <c r="D35" s="8"/>
      <c r="E35" s="8"/>
    </row>
    <row r="36" spans="1:6" ht="35.25" customHeight="1" x14ac:dyDescent="0.25">
      <c r="A36" s="16" t="s">
        <v>92</v>
      </c>
      <c r="B36" s="12">
        <v>4533.6000000000004</v>
      </c>
      <c r="C36" s="8"/>
      <c r="D36" s="8"/>
      <c r="E36" s="8"/>
    </row>
    <row r="37" spans="1:6" ht="35.25" customHeight="1" x14ac:dyDescent="0.25">
      <c r="A37" s="16" t="s">
        <v>22</v>
      </c>
      <c r="B37" s="12">
        <v>2829.6</v>
      </c>
      <c r="C37" s="8"/>
      <c r="D37" s="8"/>
      <c r="E37" s="8"/>
      <c r="F37" s="29"/>
    </row>
    <row r="38" spans="1:6" ht="35.25" customHeight="1" x14ac:dyDescent="0.25">
      <c r="A38" s="16" t="s">
        <v>52</v>
      </c>
      <c r="B38" s="12"/>
      <c r="C38" s="8"/>
      <c r="D38" s="8"/>
      <c r="E38" s="8"/>
    </row>
    <row r="39" spans="1:6" ht="35.25" customHeight="1" x14ac:dyDescent="0.25">
      <c r="A39" s="16" t="s">
        <v>53</v>
      </c>
      <c r="B39" s="12"/>
      <c r="C39" s="8"/>
      <c r="D39" s="8"/>
      <c r="E39" s="8"/>
    </row>
    <row r="40" spans="1:6" ht="36.75" customHeight="1" x14ac:dyDescent="0.25">
      <c r="A40" s="16" t="s">
        <v>62</v>
      </c>
      <c r="B40" s="12"/>
      <c r="C40" s="8"/>
      <c r="D40" s="8"/>
      <c r="E40" s="8"/>
    </row>
    <row r="41" spans="1:6" ht="36.75" customHeight="1" x14ac:dyDescent="0.25">
      <c r="A41" s="16" t="s">
        <v>26</v>
      </c>
      <c r="B41" s="12"/>
      <c r="C41" s="8"/>
      <c r="D41" s="8"/>
      <c r="E41" s="8"/>
    </row>
    <row r="42" spans="1:6" ht="36.75" customHeight="1" x14ac:dyDescent="0.25">
      <c r="A42" s="16" t="s">
        <v>27</v>
      </c>
      <c r="B42" s="12"/>
      <c r="C42" s="8"/>
      <c r="D42" s="8"/>
      <c r="E42" s="8"/>
    </row>
    <row r="43" spans="1:6" ht="36.75" customHeight="1" x14ac:dyDescent="0.25">
      <c r="A43" s="16"/>
      <c r="B43" s="12"/>
      <c r="C43" s="8"/>
      <c r="D43" s="8"/>
      <c r="E43" s="8"/>
    </row>
    <row r="44" spans="1:6" ht="36.75" customHeight="1" x14ac:dyDescent="0.25">
      <c r="A44" s="16" t="s">
        <v>33</v>
      </c>
      <c r="B44" s="12"/>
      <c r="C44" s="8"/>
      <c r="D44" s="8"/>
      <c r="E44" s="8"/>
    </row>
    <row r="45" spans="1:6" ht="36.75" customHeight="1" x14ac:dyDescent="0.25">
      <c r="A45" s="21"/>
      <c r="B45" s="22"/>
      <c r="C45" s="23"/>
      <c r="D45" s="23"/>
      <c r="E45" s="23"/>
    </row>
    <row r="47" spans="1:6" ht="23.25" x14ac:dyDescent="0.35">
      <c r="A47" s="24" t="s">
        <v>29</v>
      </c>
      <c r="B47" s="24"/>
    </row>
  </sheetData>
  <mergeCells count="5">
    <mergeCell ref="C1:E2"/>
    <mergeCell ref="A8:E8"/>
    <mergeCell ref="A9:E9"/>
    <mergeCell ref="A10:E10"/>
    <mergeCell ref="C17:E17"/>
  </mergeCells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opLeftCell="A11" zoomScale="75" zoomScaleNormal="75" workbookViewId="0">
      <selection activeCell="B29" sqref="B29"/>
    </sheetView>
  </sheetViews>
  <sheetFormatPr defaultRowHeight="18" x14ac:dyDescent="0.25"/>
  <cols>
    <col min="1" max="1" width="56.42578125" style="1" customWidth="1"/>
    <col min="2" max="2" width="21" style="1" customWidth="1"/>
    <col min="3" max="3" width="19.140625" style="1" customWidth="1"/>
    <col min="4" max="4" width="19.7109375" style="1" customWidth="1"/>
    <col min="5" max="5" width="18.42578125" style="1" customWidth="1"/>
    <col min="6" max="6" width="15.42578125" style="1" bestFit="1" customWidth="1"/>
    <col min="7" max="16384" width="9.140625" style="1"/>
  </cols>
  <sheetData>
    <row r="1" spans="1:6" ht="18" customHeight="1" x14ac:dyDescent="0.25">
      <c r="C1" s="52" t="s">
        <v>34</v>
      </c>
      <c r="D1" s="53"/>
      <c r="E1" s="53"/>
    </row>
    <row r="2" spans="1:6" ht="18" customHeight="1" x14ac:dyDescent="0.25">
      <c r="C2" s="53"/>
      <c r="D2" s="53"/>
      <c r="E2" s="53"/>
    </row>
    <row r="3" spans="1:6" x14ac:dyDescent="0.25">
      <c r="C3" s="46"/>
      <c r="D3" s="46" t="s">
        <v>36</v>
      </c>
      <c r="E3" s="46"/>
    </row>
    <row r="4" spans="1:6" x14ac:dyDescent="0.25">
      <c r="C4" s="46"/>
      <c r="D4" s="46" t="s">
        <v>37</v>
      </c>
      <c r="E4" s="46"/>
    </row>
    <row r="5" spans="1:6" x14ac:dyDescent="0.25">
      <c r="C5" s="46"/>
      <c r="D5" s="2"/>
      <c r="E5" s="46" t="s">
        <v>38</v>
      </c>
    </row>
    <row r="6" spans="1:6" x14ac:dyDescent="0.25">
      <c r="C6" s="46"/>
      <c r="D6" s="46"/>
      <c r="E6" s="46"/>
    </row>
    <row r="8" spans="1:6" s="3" customFormat="1" ht="23.25" x14ac:dyDescent="0.35">
      <c r="A8" s="54" t="s">
        <v>0</v>
      </c>
      <c r="B8" s="55"/>
      <c r="C8" s="55"/>
      <c r="D8" s="55"/>
      <c r="E8" s="55"/>
    </row>
    <row r="9" spans="1:6" s="3" customFormat="1" ht="45.75" customHeight="1" x14ac:dyDescent="0.35">
      <c r="A9" s="64" t="s">
        <v>99</v>
      </c>
      <c r="B9" s="64"/>
      <c r="C9" s="64"/>
      <c r="D9" s="64"/>
      <c r="E9" s="64"/>
    </row>
    <row r="10" spans="1:6" ht="28.5" customHeight="1" x14ac:dyDescent="0.3">
      <c r="A10" s="65" t="s">
        <v>1</v>
      </c>
      <c r="B10" s="65"/>
      <c r="C10" s="65"/>
      <c r="D10" s="65"/>
      <c r="E10" s="65"/>
    </row>
    <row r="11" spans="1:6" ht="37.5" customHeight="1" x14ac:dyDescent="0.25">
      <c r="A11" s="37"/>
      <c r="B11" s="35" t="s">
        <v>76</v>
      </c>
      <c r="C11" s="35" t="s">
        <v>2</v>
      </c>
      <c r="D11" s="35" t="s">
        <v>3</v>
      </c>
      <c r="E11" s="35" t="s">
        <v>75</v>
      </c>
    </row>
    <row r="12" spans="1:6" x14ac:dyDescent="0.25">
      <c r="A12" s="6" t="s">
        <v>97</v>
      </c>
      <c r="B12" s="12">
        <v>0</v>
      </c>
      <c r="C12" s="12">
        <v>12152.72</v>
      </c>
      <c r="D12" s="12">
        <v>0</v>
      </c>
      <c r="E12" s="8">
        <v>19007</v>
      </c>
    </row>
    <row r="13" spans="1:6" ht="35.25" customHeight="1" x14ac:dyDescent="0.3">
      <c r="A13" s="7" t="s">
        <v>4</v>
      </c>
      <c r="B13" s="8">
        <v>164450</v>
      </c>
      <c r="C13" s="8">
        <v>5827.28</v>
      </c>
      <c r="D13" s="8"/>
      <c r="E13" s="8"/>
      <c r="F13" s="30"/>
    </row>
    <row r="14" spans="1:6" ht="35.25" customHeight="1" x14ac:dyDescent="0.25">
      <c r="A14" s="45" t="s">
        <v>98</v>
      </c>
      <c r="B14" s="8">
        <f>B12+B13-B16</f>
        <v>0</v>
      </c>
      <c r="C14" s="8">
        <f>C12+C13-C16</f>
        <v>15537</v>
      </c>
      <c r="D14" s="8">
        <v>0</v>
      </c>
      <c r="E14" s="8">
        <f>E12+E13-E16</f>
        <v>608</v>
      </c>
    </row>
    <row r="15" spans="1:6" ht="35.25" customHeight="1" x14ac:dyDescent="0.25">
      <c r="A15" s="45"/>
      <c r="B15" s="47"/>
      <c r="C15" s="47"/>
      <c r="D15" s="47"/>
      <c r="E15" s="47"/>
    </row>
    <row r="16" spans="1:6" ht="35.25" customHeight="1" x14ac:dyDescent="0.3">
      <c r="A16" s="11" t="s">
        <v>5</v>
      </c>
      <c r="B16" s="12">
        <f>B19+B20+B21+B22+B26+B34+B35+B36+B37+B38+B39+B40+B41+B42+B43+B44</f>
        <v>164450</v>
      </c>
      <c r="C16" s="12">
        <f t="shared" ref="C16:E16" si="0">C19+C20+C21+C22+C26+C34+C35+C36+C37+C38+C39+C40+C41+C42+C43+C44</f>
        <v>2443</v>
      </c>
      <c r="D16" s="12">
        <f t="shared" si="0"/>
        <v>0</v>
      </c>
      <c r="E16" s="12">
        <f t="shared" si="0"/>
        <v>18399</v>
      </c>
    </row>
    <row r="17" spans="1:5" x14ac:dyDescent="0.25">
      <c r="A17" s="5"/>
      <c r="B17" s="39"/>
      <c r="C17" s="63"/>
      <c r="D17" s="63"/>
      <c r="E17" s="63"/>
    </row>
    <row r="18" spans="1:5" x14ac:dyDescent="0.25">
      <c r="A18" s="13" t="s">
        <v>6</v>
      </c>
      <c r="B18" s="40"/>
      <c r="C18" s="47"/>
      <c r="D18" s="47"/>
      <c r="E18" s="47"/>
    </row>
    <row r="19" spans="1:5" ht="32.25" customHeight="1" x14ac:dyDescent="0.25">
      <c r="A19" s="14" t="s">
        <v>7</v>
      </c>
      <c r="B19" s="44">
        <v>3760</v>
      </c>
      <c r="C19" s="8"/>
      <c r="D19" s="8"/>
      <c r="E19" s="8"/>
    </row>
    <row r="20" spans="1:5" ht="32.25" customHeight="1" x14ac:dyDescent="0.25">
      <c r="A20" s="16" t="s">
        <v>8</v>
      </c>
      <c r="B20" s="42"/>
      <c r="C20" s="8"/>
      <c r="D20" s="8"/>
      <c r="E20" s="8"/>
    </row>
    <row r="21" spans="1:5" ht="32.25" customHeight="1" x14ac:dyDescent="0.25">
      <c r="A21" s="16" t="s">
        <v>9</v>
      </c>
      <c r="B21" s="42"/>
      <c r="C21" s="8"/>
      <c r="D21" s="8"/>
      <c r="E21" s="8"/>
    </row>
    <row r="22" spans="1:5" ht="32.25" customHeight="1" x14ac:dyDescent="0.25">
      <c r="A22" s="16" t="s">
        <v>10</v>
      </c>
      <c r="B22" s="42">
        <f>B24+B25</f>
        <v>5000</v>
      </c>
      <c r="C22" s="42">
        <f>C24+C25</f>
        <v>0</v>
      </c>
      <c r="D22" s="42">
        <f>D24+D25</f>
        <v>0</v>
      </c>
      <c r="E22" s="42">
        <f>E24+E25</f>
        <v>0</v>
      </c>
    </row>
    <row r="23" spans="1:5" ht="32.25" customHeight="1" x14ac:dyDescent="0.25">
      <c r="A23" s="14" t="s">
        <v>11</v>
      </c>
      <c r="B23" s="47"/>
      <c r="C23" s="47"/>
      <c r="D23" s="47"/>
      <c r="E23" s="47"/>
    </row>
    <row r="24" spans="1:5" ht="32.25" customHeight="1" x14ac:dyDescent="0.25">
      <c r="A24" s="14" t="s">
        <v>18</v>
      </c>
      <c r="B24" s="47">
        <v>5000</v>
      </c>
      <c r="C24" s="47"/>
      <c r="D24" s="47"/>
      <c r="E24" s="47"/>
    </row>
    <row r="25" spans="1:5" ht="32.25" customHeight="1" x14ac:dyDescent="0.25">
      <c r="A25" s="16" t="s">
        <v>44</v>
      </c>
      <c r="B25" s="47"/>
      <c r="C25" s="47"/>
      <c r="D25" s="47"/>
      <c r="E25" s="47"/>
    </row>
    <row r="26" spans="1:5" ht="32.25" customHeight="1" x14ac:dyDescent="0.25">
      <c r="A26" s="14" t="s">
        <v>14</v>
      </c>
      <c r="B26" s="8">
        <f>B28+B29+B30+B31+B32</f>
        <v>135179.32</v>
      </c>
      <c r="C26" s="8">
        <f t="shared" ref="C26:E26" si="1">C28+C29+C30+C31+C32</f>
        <v>0</v>
      </c>
      <c r="D26" s="8">
        <f t="shared" si="1"/>
        <v>0</v>
      </c>
      <c r="E26" s="8">
        <f t="shared" si="1"/>
        <v>4299</v>
      </c>
    </row>
    <row r="27" spans="1:5" ht="32.25" customHeight="1" x14ac:dyDescent="0.25">
      <c r="A27" s="14" t="s">
        <v>15</v>
      </c>
      <c r="B27" s="47"/>
      <c r="C27" s="47"/>
      <c r="D27" s="47"/>
      <c r="E27" s="47"/>
    </row>
    <row r="28" spans="1:5" ht="32.25" customHeight="1" x14ac:dyDescent="0.25">
      <c r="A28" s="14" t="s">
        <v>48</v>
      </c>
      <c r="B28" s="43">
        <v>115061.26</v>
      </c>
      <c r="C28" s="47"/>
      <c r="D28" s="47"/>
      <c r="E28" s="47"/>
    </row>
    <row r="29" spans="1:5" ht="32.25" customHeight="1" x14ac:dyDescent="0.25">
      <c r="A29" s="14" t="s">
        <v>101</v>
      </c>
      <c r="B29" s="47"/>
      <c r="C29" s="47"/>
      <c r="D29" s="47"/>
      <c r="E29" s="47">
        <v>4299</v>
      </c>
    </row>
    <row r="30" spans="1:5" ht="32.25" customHeight="1" x14ac:dyDescent="0.25">
      <c r="A30" s="14" t="s">
        <v>60</v>
      </c>
      <c r="B30" s="47">
        <v>14853.86</v>
      </c>
      <c r="C30" s="47"/>
      <c r="D30" s="47"/>
      <c r="E30" s="47"/>
    </row>
    <row r="31" spans="1:5" ht="37.5" customHeight="1" x14ac:dyDescent="0.25">
      <c r="A31" s="14" t="s">
        <v>96</v>
      </c>
      <c r="B31" s="47">
        <v>4659.2</v>
      </c>
      <c r="C31" s="47"/>
      <c r="D31" s="47"/>
      <c r="E31" s="47"/>
    </row>
    <row r="32" spans="1:5" ht="32.25" customHeight="1" x14ac:dyDescent="0.25">
      <c r="A32" s="14" t="s">
        <v>91</v>
      </c>
      <c r="B32" s="47">
        <v>605</v>
      </c>
      <c r="C32" s="47"/>
      <c r="D32" s="47"/>
      <c r="E32" s="47"/>
    </row>
    <row r="33" spans="1:6" ht="32.25" customHeight="1" x14ac:dyDescent="0.25">
      <c r="A33" s="14"/>
      <c r="B33" s="47"/>
      <c r="C33" s="47"/>
      <c r="D33" s="47"/>
      <c r="E33" s="47"/>
    </row>
    <row r="34" spans="1:6" ht="56.25" customHeight="1" x14ac:dyDescent="0.25">
      <c r="A34" s="16" t="s">
        <v>100</v>
      </c>
      <c r="B34" s="12"/>
      <c r="C34" s="8"/>
      <c r="D34" s="8"/>
      <c r="E34" s="8">
        <v>14100</v>
      </c>
    </row>
    <row r="35" spans="1:6" ht="35.25" customHeight="1" x14ac:dyDescent="0.25">
      <c r="A35" s="16" t="s">
        <v>20</v>
      </c>
      <c r="B35" s="12"/>
      <c r="C35" s="8">
        <v>2390</v>
      </c>
      <c r="D35" s="8"/>
      <c r="E35" s="8"/>
    </row>
    <row r="36" spans="1:6" ht="35.25" customHeight="1" x14ac:dyDescent="0.25">
      <c r="A36" s="16" t="s">
        <v>103</v>
      </c>
      <c r="B36" s="12">
        <v>3600</v>
      </c>
      <c r="C36" s="8"/>
      <c r="D36" s="8"/>
      <c r="E36" s="8"/>
    </row>
    <row r="37" spans="1:6" ht="35.25" customHeight="1" x14ac:dyDescent="0.25">
      <c r="A37" s="16" t="s">
        <v>22</v>
      </c>
      <c r="B37" s="12">
        <v>2710.68</v>
      </c>
      <c r="C37" s="8">
        <v>53</v>
      </c>
      <c r="D37" s="8"/>
      <c r="E37" s="8"/>
      <c r="F37" s="29"/>
    </row>
    <row r="38" spans="1:6" ht="35.25" customHeight="1" x14ac:dyDescent="0.25">
      <c r="A38" s="16" t="s">
        <v>52</v>
      </c>
      <c r="B38" s="12"/>
      <c r="C38" s="8"/>
      <c r="D38" s="8"/>
      <c r="E38" s="8"/>
    </row>
    <row r="39" spans="1:6" ht="35.25" customHeight="1" x14ac:dyDescent="0.25">
      <c r="A39" s="16" t="s">
        <v>53</v>
      </c>
      <c r="B39" s="12"/>
      <c r="C39" s="8"/>
      <c r="D39" s="8"/>
      <c r="E39" s="8"/>
    </row>
    <row r="40" spans="1:6" ht="36.75" customHeight="1" x14ac:dyDescent="0.25">
      <c r="A40" s="16" t="s">
        <v>62</v>
      </c>
      <c r="B40" s="12"/>
      <c r="C40" s="8"/>
      <c r="D40" s="8"/>
      <c r="E40" s="8"/>
    </row>
    <row r="41" spans="1:6" ht="36.75" customHeight="1" x14ac:dyDescent="0.25">
      <c r="A41" s="16" t="s">
        <v>26</v>
      </c>
      <c r="B41" s="12"/>
      <c r="C41" s="8"/>
      <c r="D41" s="8"/>
      <c r="E41" s="8"/>
    </row>
    <row r="42" spans="1:6" ht="36.75" customHeight="1" x14ac:dyDescent="0.25">
      <c r="A42" s="16" t="s">
        <v>27</v>
      </c>
      <c r="B42" s="12">
        <v>11000</v>
      </c>
      <c r="C42" s="8"/>
      <c r="D42" s="8"/>
      <c r="E42" s="8"/>
    </row>
    <row r="43" spans="1:6" ht="36.75" customHeight="1" x14ac:dyDescent="0.25">
      <c r="A43" s="16" t="s">
        <v>104</v>
      </c>
      <c r="B43" s="12">
        <v>3200</v>
      </c>
      <c r="C43" s="8"/>
      <c r="D43" s="8"/>
      <c r="E43" s="8"/>
    </row>
    <row r="44" spans="1:6" ht="36.75" customHeight="1" x14ac:dyDescent="0.25">
      <c r="A44" s="16" t="s">
        <v>33</v>
      </c>
      <c r="B44" s="12"/>
      <c r="C44" s="8"/>
      <c r="D44" s="8"/>
      <c r="E44" s="8"/>
    </row>
    <row r="45" spans="1:6" ht="36.75" customHeight="1" x14ac:dyDescent="0.25">
      <c r="A45" s="21"/>
      <c r="B45" s="22"/>
      <c r="C45" s="23"/>
      <c r="D45" s="23"/>
      <c r="E45" s="23"/>
    </row>
    <row r="47" spans="1:6" ht="23.25" x14ac:dyDescent="0.35">
      <c r="A47" s="24" t="s">
        <v>29</v>
      </c>
      <c r="B47" s="24"/>
    </row>
  </sheetData>
  <mergeCells count="5">
    <mergeCell ref="C1:E2"/>
    <mergeCell ref="A8:E8"/>
    <mergeCell ref="A9:E9"/>
    <mergeCell ref="A10:E10"/>
    <mergeCell ref="C17:E17"/>
  </mergeCells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topLeftCell="A4" zoomScale="75" zoomScaleNormal="75" workbookViewId="0">
      <selection activeCell="A15" sqref="A15"/>
    </sheetView>
  </sheetViews>
  <sheetFormatPr defaultRowHeight="18" x14ac:dyDescent="0.25"/>
  <cols>
    <col min="1" max="1" width="56.42578125" style="1" customWidth="1"/>
    <col min="2" max="2" width="21" style="1" customWidth="1"/>
    <col min="3" max="3" width="19.140625" style="1" customWidth="1"/>
    <col min="4" max="4" width="19.7109375" style="1" customWidth="1"/>
    <col min="5" max="5" width="18.42578125" style="1" customWidth="1"/>
    <col min="6" max="6" width="15.42578125" style="1" bestFit="1" customWidth="1"/>
    <col min="7" max="16384" width="9.140625" style="1"/>
  </cols>
  <sheetData>
    <row r="1" spans="1:6" ht="18" customHeight="1" x14ac:dyDescent="0.25">
      <c r="C1" s="52" t="s">
        <v>34</v>
      </c>
      <c r="D1" s="53"/>
      <c r="E1" s="53"/>
    </row>
    <row r="2" spans="1:6" ht="18" customHeight="1" x14ac:dyDescent="0.25">
      <c r="C2" s="53"/>
      <c r="D2" s="53"/>
      <c r="E2" s="53"/>
    </row>
    <row r="3" spans="1:6" x14ac:dyDescent="0.25">
      <c r="C3" s="49"/>
      <c r="D3" s="49" t="s">
        <v>36</v>
      </c>
      <c r="E3" s="49"/>
    </row>
    <row r="4" spans="1:6" x14ac:dyDescent="0.25">
      <c r="C4" s="49"/>
      <c r="D4" s="49" t="s">
        <v>37</v>
      </c>
      <c r="E4" s="49"/>
    </row>
    <row r="5" spans="1:6" x14ac:dyDescent="0.25">
      <c r="C5" s="49"/>
      <c r="D5" s="2"/>
      <c r="E5" s="49" t="s">
        <v>38</v>
      </c>
    </row>
    <row r="6" spans="1:6" x14ac:dyDescent="0.25">
      <c r="C6" s="49"/>
      <c r="D6" s="49"/>
      <c r="E6" s="49"/>
    </row>
    <row r="8" spans="1:6" s="3" customFormat="1" ht="23.25" x14ac:dyDescent="0.35">
      <c r="A8" s="54" t="s">
        <v>0</v>
      </c>
      <c r="B8" s="55"/>
      <c r="C8" s="55"/>
      <c r="D8" s="55"/>
      <c r="E8" s="55"/>
    </row>
    <row r="9" spans="1:6" s="3" customFormat="1" ht="45.75" customHeight="1" x14ac:dyDescent="0.35">
      <c r="A9" s="64" t="s">
        <v>102</v>
      </c>
      <c r="B9" s="64"/>
      <c r="C9" s="64"/>
      <c r="D9" s="64"/>
      <c r="E9" s="64"/>
    </row>
    <row r="10" spans="1:6" ht="28.5" customHeight="1" x14ac:dyDescent="0.3">
      <c r="A10" s="65" t="s">
        <v>1</v>
      </c>
      <c r="B10" s="65"/>
      <c r="C10" s="65"/>
      <c r="D10" s="65"/>
      <c r="E10" s="65"/>
    </row>
    <row r="11" spans="1:6" ht="37.5" customHeight="1" x14ac:dyDescent="0.25">
      <c r="A11" s="37"/>
      <c r="B11" s="35" t="s">
        <v>76</v>
      </c>
      <c r="C11" s="35" t="s">
        <v>2</v>
      </c>
      <c r="D11" s="35" t="s">
        <v>3</v>
      </c>
      <c r="E11" s="35" t="s">
        <v>75</v>
      </c>
    </row>
    <row r="12" spans="1:6" x14ac:dyDescent="0.25">
      <c r="A12" s="6" t="s">
        <v>105</v>
      </c>
      <c r="B12" s="12">
        <v>0</v>
      </c>
      <c r="C12" s="12">
        <v>15537</v>
      </c>
      <c r="D12" s="12">
        <v>0</v>
      </c>
      <c r="E12" s="8">
        <v>608</v>
      </c>
    </row>
    <row r="13" spans="1:6" ht="35.25" customHeight="1" x14ac:dyDescent="0.3">
      <c r="A13" s="7" t="s">
        <v>4</v>
      </c>
      <c r="B13" s="8">
        <v>186958</v>
      </c>
      <c r="C13" s="8">
        <v>33006.089999999997</v>
      </c>
      <c r="D13" s="8"/>
      <c r="E13" s="8"/>
      <c r="F13" s="30"/>
    </row>
    <row r="14" spans="1:6" ht="35.25" customHeight="1" x14ac:dyDescent="0.25">
      <c r="A14" s="48" t="s">
        <v>108</v>
      </c>
      <c r="B14" s="8">
        <f>B12+B13-B16</f>
        <v>1764.0000000000291</v>
      </c>
      <c r="C14" s="8">
        <f>C12+C13-C16</f>
        <v>0</v>
      </c>
      <c r="D14" s="8">
        <v>0</v>
      </c>
      <c r="E14" s="8">
        <f>E12+E13-E16</f>
        <v>0</v>
      </c>
    </row>
    <row r="15" spans="1:6" ht="35.25" customHeight="1" x14ac:dyDescent="0.25">
      <c r="A15" s="48"/>
      <c r="B15" s="50"/>
      <c r="C15" s="50"/>
      <c r="D15" s="50"/>
      <c r="E15" s="50"/>
    </row>
    <row r="16" spans="1:6" ht="35.25" customHeight="1" x14ac:dyDescent="0.3">
      <c r="A16" s="11" t="s">
        <v>5</v>
      </c>
      <c r="B16" s="12">
        <f>B19+B20+B21+B22+B26+B33+B34+B35+B36+B37+B38+B39+B40+B41+B42+B43+B44</f>
        <v>185193.99999999997</v>
      </c>
      <c r="C16" s="12">
        <f>C19+C20+C21+C22+C26+C33+C34+C35+C36+C37+C38+C39+C40+C41+C42+C43+C44</f>
        <v>48543.090000000004</v>
      </c>
      <c r="D16" s="12">
        <f t="shared" ref="D16:E16" si="0">D19+D20+D21+D22+D26+D33+D34+D35+D36+D37+D38+D39+D40+D41+D42+D43+D44</f>
        <v>0</v>
      </c>
      <c r="E16" s="12">
        <f t="shared" si="0"/>
        <v>608</v>
      </c>
    </row>
    <row r="17" spans="1:5" x14ac:dyDescent="0.25">
      <c r="A17" s="5"/>
      <c r="B17" s="39"/>
      <c r="C17" s="63"/>
      <c r="D17" s="63"/>
      <c r="E17" s="63"/>
    </row>
    <row r="18" spans="1:5" x14ac:dyDescent="0.25">
      <c r="A18" s="13" t="s">
        <v>6</v>
      </c>
      <c r="B18" s="40"/>
      <c r="C18" s="50"/>
      <c r="D18" s="50"/>
      <c r="E18" s="50"/>
    </row>
    <row r="19" spans="1:5" ht="32.25" customHeight="1" x14ac:dyDescent="0.25">
      <c r="A19" s="14" t="s">
        <v>7</v>
      </c>
      <c r="B19" s="44">
        <v>2800</v>
      </c>
      <c r="C19" s="8"/>
      <c r="D19" s="8"/>
      <c r="E19" s="8"/>
    </row>
    <row r="20" spans="1:5" ht="32.25" customHeight="1" x14ac:dyDescent="0.25">
      <c r="A20" s="16" t="s">
        <v>8</v>
      </c>
      <c r="B20" s="42"/>
      <c r="C20" s="8">
        <v>5144.26</v>
      </c>
      <c r="D20" s="8"/>
      <c r="E20" s="8"/>
    </row>
    <row r="21" spans="1:5" ht="32.25" customHeight="1" x14ac:dyDescent="0.25">
      <c r="A21" s="16" t="s">
        <v>9</v>
      </c>
      <c r="B21" s="42"/>
      <c r="C21" s="8">
        <v>17034</v>
      </c>
      <c r="D21" s="8"/>
      <c r="E21" s="8"/>
    </row>
    <row r="22" spans="1:5" ht="32.25" customHeight="1" x14ac:dyDescent="0.25">
      <c r="A22" s="16" t="s">
        <v>10</v>
      </c>
      <c r="B22" s="42">
        <f>B24+B25</f>
        <v>13185</v>
      </c>
      <c r="C22" s="42">
        <f>C24+C25</f>
        <v>0</v>
      </c>
      <c r="D22" s="42">
        <f>D24+D25</f>
        <v>0</v>
      </c>
      <c r="E22" s="42">
        <f>E24+E25</f>
        <v>0</v>
      </c>
    </row>
    <row r="23" spans="1:5" ht="32.25" customHeight="1" x14ac:dyDescent="0.25">
      <c r="A23" s="14" t="s">
        <v>11</v>
      </c>
      <c r="B23" s="50"/>
      <c r="C23" s="50"/>
      <c r="D23" s="50"/>
      <c r="E23" s="50"/>
    </row>
    <row r="24" spans="1:5" ht="32.25" customHeight="1" x14ac:dyDescent="0.25">
      <c r="A24" s="14" t="s">
        <v>18</v>
      </c>
      <c r="B24" s="50">
        <v>13185</v>
      </c>
      <c r="C24" s="50"/>
      <c r="D24" s="50"/>
      <c r="E24" s="50"/>
    </row>
    <row r="25" spans="1:5" ht="32.25" customHeight="1" x14ac:dyDescent="0.25">
      <c r="A25" s="16" t="s">
        <v>44</v>
      </c>
      <c r="B25" s="50"/>
      <c r="C25" s="50"/>
      <c r="D25" s="50"/>
      <c r="E25" s="50"/>
    </row>
    <row r="26" spans="1:5" ht="32.25" customHeight="1" x14ac:dyDescent="0.25">
      <c r="A26" s="14" t="s">
        <v>14</v>
      </c>
      <c r="B26" s="8">
        <f>B28+B29+B30+B31+B32</f>
        <v>161671.68999999997</v>
      </c>
      <c r="C26" s="8">
        <f t="shared" ref="C26:E26" si="1">C28+C29+C30+C31+C32</f>
        <v>4236.09</v>
      </c>
      <c r="D26" s="8">
        <f t="shared" si="1"/>
        <v>0</v>
      </c>
      <c r="E26" s="8">
        <f t="shared" si="1"/>
        <v>608</v>
      </c>
    </row>
    <row r="27" spans="1:5" ht="32.25" customHeight="1" x14ac:dyDescent="0.25">
      <c r="A27" s="14" t="s">
        <v>15</v>
      </c>
      <c r="B27" s="50"/>
      <c r="C27" s="50"/>
      <c r="D27" s="50"/>
      <c r="E27" s="50"/>
    </row>
    <row r="28" spans="1:5" ht="32.25" customHeight="1" x14ac:dyDescent="0.25">
      <c r="A28" s="14" t="s">
        <v>48</v>
      </c>
      <c r="B28" s="43">
        <v>149010.60999999999</v>
      </c>
      <c r="C28" s="50">
        <v>4236.09</v>
      </c>
      <c r="D28" s="50"/>
      <c r="E28" s="50"/>
    </row>
    <row r="29" spans="1:5" ht="32.25" customHeight="1" x14ac:dyDescent="0.25">
      <c r="A29" s="14" t="s">
        <v>101</v>
      </c>
      <c r="B29" s="50"/>
      <c r="C29" s="50"/>
      <c r="D29" s="50"/>
      <c r="E29" s="50"/>
    </row>
    <row r="30" spans="1:5" ht="32.25" customHeight="1" x14ac:dyDescent="0.25">
      <c r="A30" s="14" t="s">
        <v>60</v>
      </c>
      <c r="B30" s="50">
        <v>11441.08</v>
      </c>
      <c r="C30" s="50"/>
      <c r="D30" s="50"/>
      <c r="E30" s="50"/>
    </row>
    <row r="31" spans="1:5" ht="37.5" customHeight="1" x14ac:dyDescent="0.25">
      <c r="A31" s="14" t="s">
        <v>96</v>
      </c>
      <c r="B31" s="50"/>
      <c r="C31" s="50"/>
      <c r="D31" s="50"/>
      <c r="E31" s="50"/>
    </row>
    <row r="32" spans="1:5" ht="32.25" customHeight="1" x14ac:dyDescent="0.25">
      <c r="A32" s="14" t="s">
        <v>91</v>
      </c>
      <c r="B32" s="50">
        <v>1220</v>
      </c>
      <c r="C32" s="50"/>
      <c r="D32" s="50"/>
      <c r="E32" s="50">
        <v>608</v>
      </c>
    </row>
    <row r="33" spans="1:6" ht="32.25" customHeight="1" x14ac:dyDescent="0.25">
      <c r="A33" s="14" t="s">
        <v>107</v>
      </c>
      <c r="B33" s="50">
        <v>7537.31</v>
      </c>
      <c r="C33" s="50">
        <v>8462.69</v>
      </c>
      <c r="D33" s="50"/>
      <c r="E33" s="50"/>
    </row>
    <row r="34" spans="1:6" ht="30" customHeight="1" x14ac:dyDescent="0.25">
      <c r="A34" s="16" t="s">
        <v>106</v>
      </c>
      <c r="B34" s="12"/>
      <c r="C34" s="8">
        <v>3000</v>
      </c>
      <c r="D34" s="8"/>
      <c r="E34" s="8"/>
    </row>
    <row r="35" spans="1:6" ht="35.25" customHeight="1" x14ac:dyDescent="0.25">
      <c r="A35" s="16" t="s">
        <v>20</v>
      </c>
      <c r="B35" s="12"/>
      <c r="C35" s="8"/>
      <c r="D35" s="8"/>
      <c r="E35" s="8"/>
    </row>
    <row r="36" spans="1:6" ht="35.25" customHeight="1" x14ac:dyDescent="0.25">
      <c r="A36" s="16" t="s">
        <v>103</v>
      </c>
      <c r="B36" s="12"/>
      <c r="C36" s="8">
        <v>3166.05</v>
      </c>
      <c r="D36" s="8"/>
      <c r="E36" s="8"/>
    </row>
    <row r="37" spans="1:6" ht="35.25" customHeight="1" x14ac:dyDescent="0.25">
      <c r="A37" s="16" t="s">
        <v>22</v>
      </c>
      <c r="B37" s="12"/>
      <c r="C37" s="8">
        <v>566.4</v>
      </c>
      <c r="D37" s="8"/>
      <c r="E37" s="8"/>
      <c r="F37" s="29"/>
    </row>
    <row r="38" spans="1:6" ht="35.25" customHeight="1" x14ac:dyDescent="0.25">
      <c r="A38" s="16" t="s">
        <v>52</v>
      </c>
      <c r="B38" s="12"/>
      <c r="C38" s="8"/>
      <c r="D38" s="8"/>
      <c r="E38" s="8"/>
    </row>
    <row r="39" spans="1:6" ht="35.25" customHeight="1" x14ac:dyDescent="0.25">
      <c r="A39" s="16" t="s">
        <v>53</v>
      </c>
      <c r="B39" s="12"/>
      <c r="C39" s="8"/>
      <c r="D39" s="8"/>
      <c r="E39" s="8"/>
    </row>
    <row r="40" spans="1:6" ht="36.75" customHeight="1" x14ac:dyDescent="0.25">
      <c r="A40" s="16" t="s">
        <v>62</v>
      </c>
      <c r="B40" s="12"/>
      <c r="C40" s="8"/>
      <c r="D40" s="8"/>
      <c r="E40" s="8"/>
    </row>
    <row r="41" spans="1:6" ht="36.75" customHeight="1" x14ac:dyDescent="0.25">
      <c r="A41" s="16" t="s">
        <v>28</v>
      </c>
      <c r="B41" s="12"/>
      <c r="C41" s="8">
        <v>4533.6000000000004</v>
      </c>
      <c r="D41" s="8"/>
      <c r="E41" s="8"/>
    </row>
    <row r="42" spans="1:6" ht="36.75" customHeight="1" x14ac:dyDescent="0.25">
      <c r="A42" s="16" t="s">
        <v>27</v>
      </c>
      <c r="B42" s="12"/>
      <c r="C42" s="8"/>
      <c r="D42" s="8"/>
      <c r="E42" s="8"/>
    </row>
    <row r="43" spans="1:6" ht="36.75" customHeight="1" x14ac:dyDescent="0.25">
      <c r="A43" s="16" t="s">
        <v>104</v>
      </c>
      <c r="B43" s="12"/>
      <c r="C43" s="8">
        <v>2400</v>
      </c>
      <c r="D43" s="8"/>
      <c r="E43" s="8"/>
    </row>
    <row r="44" spans="1:6" ht="36.75" customHeight="1" x14ac:dyDescent="0.25">
      <c r="A44" s="16" t="s">
        <v>33</v>
      </c>
      <c r="B44" s="12"/>
      <c r="C44" s="8"/>
      <c r="D44" s="8"/>
      <c r="E44" s="8"/>
    </row>
    <row r="45" spans="1:6" ht="36.75" customHeight="1" x14ac:dyDescent="0.25">
      <c r="A45" s="21"/>
      <c r="B45" s="22"/>
      <c r="C45" s="23"/>
      <c r="D45" s="23"/>
      <c r="E45" s="23"/>
    </row>
    <row r="47" spans="1:6" ht="23.25" x14ac:dyDescent="0.35">
      <c r="A47" s="24" t="s">
        <v>29</v>
      </c>
      <c r="B47" s="24"/>
    </row>
  </sheetData>
  <mergeCells count="5">
    <mergeCell ref="C1:E2"/>
    <mergeCell ref="A8:E8"/>
    <mergeCell ref="A9:E9"/>
    <mergeCell ref="A10:E10"/>
    <mergeCell ref="C17:E17"/>
  </mergeCells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opLeftCell="A19" zoomScale="75" zoomScaleNormal="75" workbookViewId="0">
      <selection activeCell="F37" sqref="F37"/>
    </sheetView>
  </sheetViews>
  <sheetFormatPr defaultRowHeight="18" x14ac:dyDescent="0.25"/>
  <cols>
    <col min="1" max="1" width="48.28515625" style="1" bestFit="1" customWidth="1"/>
    <col min="2" max="2" width="25" style="1" customWidth="1"/>
    <col min="3" max="3" width="18" style="1" customWidth="1"/>
    <col min="4" max="4" width="22.85546875" style="1" customWidth="1"/>
    <col min="5" max="5" width="21.140625" style="1" customWidth="1"/>
    <col min="6" max="6" width="15.42578125" style="1" bestFit="1" customWidth="1"/>
    <col min="7" max="16384" width="9.140625" style="1"/>
  </cols>
  <sheetData>
    <row r="1" spans="1:6" ht="18" customHeight="1" x14ac:dyDescent="0.25">
      <c r="C1" s="52" t="s">
        <v>34</v>
      </c>
      <c r="D1" s="53"/>
      <c r="E1" s="53"/>
    </row>
    <row r="2" spans="1:6" ht="18" customHeight="1" x14ac:dyDescent="0.25">
      <c r="C2" s="53"/>
      <c r="D2" s="53"/>
      <c r="E2" s="53"/>
    </row>
    <row r="3" spans="1:6" x14ac:dyDescent="0.25">
      <c r="C3" s="26"/>
      <c r="D3" s="26" t="s">
        <v>36</v>
      </c>
      <c r="E3" s="26"/>
    </row>
    <row r="4" spans="1:6" x14ac:dyDescent="0.25">
      <c r="C4" s="26"/>
      <c r="D4" s="26" t="s">
        <v>37</v>
      </c>
      <c r="E4" s="26"/>
    </row>
    <row r="5" spans="1:6" x14ac:dyDescent="0.25">
      <c r="C5" s="26"/>
      <c r="D5" s="2"/>
      <c r="E5" s="34" t="s">
        <v>38</v>
      </c>
    </row>
    <row r="6" spans="1:6" x14ac:dyDescent="0.25">
      <c r="C6" s="26"/>
      <c r="D6" s="26"/>
      <c r="E6" s="26"/>
    </row>
    <row r="8" spans="1:6" s="3" customFormat="1" ht="23.25" x14ac:dyDescent="0.35">
      <c r="A8" s="54" t="s">
        <v>0</v>
      </c>
      <c r="B8" s="55"/>
      <c r="C8" s="55"/>
      <c r="D8" s="55"/>
      <c r="E8" s="56"/>
    </row>
    <row r="9" spans="1:6" s="3" customFormat="1" ht="45.75" customHeight="1" x14ac:dyDescent="0.35">
      <c r="A9" s="57" t="s">
        <v>39</v>
      </c>
      <c r="B9" s="58"/>
      <c r="C9" s="58"/>
      <c r="D9" s="58"/>
      <c r="E9" s="59"/>
    </row>
    <row r="10" spans="1:6" ht="28.5" customHeight="1" x14ac:dyDescent="0.3">
      <c r="A10" s="60" t="s">
        <v>1</v>
      </c>
      <c r="B10" s="61"/>
      <c r="C10" s="61"/>
      <c r="D10" s="61"/>
      <c r="E10" s="62"/>
    </row>
    <row r="11" spans="1:6" ht="37.5" customHeight="1" x14ac:dyDescent="0.25">
      <c r="A11" s="37"/>
      <c r="B11" s="35" t="s">
        <v>76</v>
      </c>
      <c r="C11" s="35" t="s">
        <v>2</v>
      </c>
      <c r="D11" s="35" t="s">
        <v>3</v>
      </c>
      <c r="E11" s="35" t="s">
        <v>75</v>
      </c>
    </row>
    <row r="12" spans="1:6" x14ac:dyDescent="0.25">
      <c r="A12" s="6" t="s">
        <v>40</v>
      </c>
      <c r="B12" s="5">
        <v>0</v>
      </c>
      <c r="C12" s="5">
        <v>20439.47</v>
      </c>
      <c r="D12" s="5">
        <v>0</v>
      </c>
      <c r="E12" s="25">
        <v>0</v>
      </c>
    </row>
    <row r="13" spans="1:6" ht="35.25" customHeight="1" x14ac:dyDescent="0.3">
      <c r="A13" s="7" t="s">
        <v>4</v>
      </c>
      <c r="B13" s="8">
        <v>208091</v>
      </c>
      <c r="C13" s="9">
        <v>41876.160000000003</v>
      </c>
      <c r="D13" s="10"/>
      <c r="E13" s="25"/>
      <c r="F13" s="30"/>
    </row>
    <row r="14" spans="1:6" ht="35.25" customHeight="1" x14ac:dyDescent="0.25">
      <c r="A14" s="25" t="s">
        <v>41</v>
      </c>
      <c r="B14" s="10">
        <f>B12+B13-B16</f>
        <v>82474.149999999994</v>
      </c>
      <c r="C14" s="10">
        <f>C12+C13-C16</f>
        <v>17067.160000000003</v>
      </c>
      <c r="D14" s="10">
        <v>0</v>
      </c>
      <c r="E14" s="10">
        <f>E12+E13-E16</f>
        <v>0</v>
      </c>
    </row>
    <row r="15" spans="1:6" ht="35.25" customHeight="1" x14ac:dyDescent="0.25">
      <c r="A15" s="25"/>
      <c r="B15" s="25"/>
      <c r="C15" s="25"/>
      <c r="D15" s="25"/>
      <c r="E15" s="25"/>
    </row>
    <row r="16" spans="1:6" ht="35.25" customHeight="1" x14ac:dyDescent="0.3">
      <c r="A16" s="11" t="s">
        <v>5</v>
      </c>
      <c r="B16" s="12">
        <f>B26+B32+B44+B39+B19+B34+B37+B40+B22+B31+B33+B35+B38+B20+B21+B36+B41+B42</f>
        <v>125616.85</v>
      </c>
      <c r="C16" s="12">
        <f>C26+C32+C44+C39+C19+C34+C37+C40+C22+C31+C33+C35+C38+C20+C21</f>
        <v>45248.47</v>
      </c>
      <c r="D16" s="12">
        <f>D26+D32+D44+D39+D19+D34+D37+D40+D22+D31+D33+D35+D38</f>
        <v>0</v>
      </c>
      <c r="E16" s="12">
        <f>E26+E32+E44+E39+E19+E34+E37+E40+E22+E31+E33+E35+E38</f>
        <v>0</v>
      </c>
    </row>
    <row r="17" spans="1:5" x14ac:dyDescent="0.25">
      <c r="A17" s="5"/>
      <c r="B17" s="5"/>
      <c r="C17" s="51"/>
      <c r="D17" s="51"/>
      <c r="E17" s="51"/>
    </row>
    <row r="18" spans="1:5" x14ac:dyDescent="0.25">
      <c r="A18" s="13" t="s">
        <v>6</v>
      </c>
      <c r="B18" s="13"/>
      <c r="C18" s="25"/>
      <c r="D18" s="25"/>
      <c r="E18" s="25"/>
    </row>
    <row r="19" spans="1:5" ht="32.25" customHeight="1" x14ac:dyDescent="0.25">
      <c r="A19" s="14" t="s">
        <v>7</v>
      </c>
      <c r="B19" s="15">
        <v>3144</v>
      </c>
      <c r="C19" s="25"/>
      <c r="D19" s="25"/>
      <c r="E19" s="25"/>
    </row>
    <row r="20" spans="1:5" ht="32.25" customHeight="1" x14ac:dyDescent="0.25">
      <c r="A20" s="16" t="s">
        <v>8</v>
      </c>
      <c r="B20" s="17"/>
      <c r="C20" s="9">
        <v>6493.8</v>
      </c>
      <c r="D20" s="25"/>
      <c r="E20" s="25"/>
    </row>
    <row r="21" spans="1:5" ht="32.25" customHeight="1" x14ac:dyDescent="0.25">
      <c r="A21" s="16" t="s">
        <v>9</v>
      </c>
      <c r="B21" s="18"/>
      <c r="C21" s="9">
        <v>21502.67</v>
      </c>
      <c r="D21" s="25"/>
      <c r="E21" s="25"/>
    </row>
    <row r="22" spans="1:5" ht="32.25" customHeight="1" x14ac:dyDescent="0.25">
      <c r="A22" s="16" t="s">
        <v>10</v>
      </c>
      <c r="B22" s="19">
        <f>B24+B25</f>
        <v>2100</v>
      </c>
      <c r="C22" s="19">
        <f>C24+C25</f>
        <v>5800</v>
      </c>
      <c r="D22" s="19">
        <f>D24+D25</f>
        <v>0</v>
      </c>
      <c r="E22" s="19">
        <f>E24+E25</f>
        <v>0</v>
      </c>
    </row>
    <row r="23" spans="1:5" ht="32.25" customHeight="1" x14ac:dyDescent="0.25">
      <c r="A23" s="4" t="s">
        <v>11</v>
      </c>
      <c r="B23" s="25"/>
      <c r="C23" s="25"/>
      <c r="D23" s="25"/>
      <c r="E23" s="25"/>
    </row>
    <row r="24" spans="1:5" ht="32.25" customHeight="1" x14ac:dyDescent="0.25">
      <c r="A24" s="4" t="s">
        <v>42</v>
      </c>
      <c r="B24" s="9"/>
      <c r="C24" s="9">
        <v>5800</v>
      </c>
      <c r="D24" s="25"/>
      <c r="E24" s="25"/>
    </row>
    <row r="25" spans="1:5" ht="32.25" customHeight="1" x14ac:dyDescent="0.25">
      <c r="A25" s="11" t="s">
        <v>44</v>
      </c>
      <c r="B25" s="9">
        <v>2100</v>
      </c>
      <c r="C25" s="25"/>
      <c r="D25" s="25"/>
      <c r="E25" s="25"/>
    </row>
    <row r="26" spans="1:5" ht="32.25" customHeight="1" x14ac:dyDescent="0.25">
      <c r="A26" s="4" t="s">
        <v>14</v>
      </c>
      <c r="B26" s="10">
        <f>B28+B29+B30+B31</f>
        <v>115156.87000000001</v>
      </c>
      <c r="C26" s="10">
        <f>C28+C29+C30+C31</f>
        <v>1725</v>
      </c>
      <c r="D26" s="10">
        <f>D28+D29+D30+D31</f>
        <v>0</v>
      </c>
      <c r="E26" s="25"/>
    </row>
    <row r="27" spans="1:5" ht="32.25" customHeight="1" x14ac:dyDescent="0.25">
      <c r="A27" s="4" t="s">
        <v>15</v>
      </c>
      <c r="B27" s="25"/>
      <c r="C27" s="25"/>
      <c r="D27" s="25"/>
      <c r="E27" s="25"/>
    </row>
    <row r="28" spans="1:5" ht="32.25" customHeight="1" x14ac:dyDescent="0.25">
      <c r="A28" s="4" t="s">
        <v>48</v>
      </c>
      <c r="B28" s="20">
        <v>94952.46</v>
      </c>
      <c r="C28" s="25"/>
      <c r="D28" s="25"/>
      <c r="E28" s="25"/>
    </row>
    <row r="29" spans="1:5" ht="32.25" customHeight="1" x14ac:dyDescent="0.25">
      <c r="A29" s="4" t="s">
        <v>16</v>
      </c>
      <c r="B29" s="9">
        <v>20204.41</v>
      </c>
      <c r="C29" s="25"/>
      <c r="D29" s="25"/>
      <c r="E29" s="25"/>
    </row>
    <row r="30" spans="1:5" ht="32.25" customHeight="1" x14ac:dyDescent="0.25">
      <c r="A30" s="4" t="s">
        <v>54</v>
      </c>
      <c r="B30" s="25"/>
      <c r="C30" s="25">
        <v>1400</v>
      </c>
      <c r="D30" s="25"/>
      <c r="E30" s="25"/>
    </row>
    <row r="31" spans="1:5" ht="32.25" customHeight="1" x14ac:dyDescent="0.25">
      <c r="A31" s="4" t="s">
        <v>35</v>
      </c>
      <c r="B31" s="25"/>
      <c r="C31" s="25">
        <v>325</v>
      </c>
      <c r="D31" s="25"/>
      <c r="E31" s="25"/>
    </row>
    <row r="32" spans="1:5" ht="32.25" customHeight="1" x14ac:dyDescent="0.25">
      <c r="A32" s="14" t="s">
        <v>50</v>
      </c>
      <c r="B32" s="25">
        <v>2118</v>
      </c>
      <c r="C32" s="25"/>
      <c r="D32" s="25"/>
      <c r="E32" s="25"/>
    </row>
    <row r="33" spans="1:6" ht="32.25" customHeight="1" x14ac:dyDescent="0.25">
      <c r="A33" s="4"/>
      <c r="B33" s="9"/>
      <c r="C33" s="25"/>
      <c r="D33" s="25"/>
      <c r="E33" s="25"/>
    </row>
    <row r="34" spans="1:6" ht="35.25" customHeight="1" x14ac:dyDescent="0.25">
      <c r="A34" s="16" t="s">
        <v>43</v>
      </c>
      <c r="B34" s="32"/>
      <c r="C34" s="4">
        <v>7000</v>
      </c>
      <c r="D34" s="4"/>
      <c r="E34" s="4"/>
    </row>
    <row r="35" spans="1:6" ht="35.25" customHeight="1" x14ac:dyDescent="0.25">
      <c r="A35" s="11" t="s">
        <v>20</v>
      </c>
      <c r="B35" s="31"/>
      <c r="C35" s="10">
        <v>1700</v>
      </c>
      <c r="D35" s="4"/>
      <c r="E35" s="4"/>
    </row>
    <row r="36" spans="1:6" ht="35.25" customHeight="1" x14ac:dyDescent="0.25">
      <c r="A36" s="11" t="s">
        <v>21</v>
      </c>
      <c r="B36" s="31">
        <v>700</v>
      </c>
      <c r="C36" s="10"/>
      <c r="D36" s="4"/>
      <c r="E36" s="4"/>
    </row>
    <row r="37" spans="1:6" ht="35.25" customHeight="1" x14ac:dyDescent="0.25">
      <c r="A37" s="11" t="s">
        <v>22</v>
      </c>
      <c r="B37" s="31">
        <v>2397.98</v>
      </c>
      <c r="C37" s="4">
        <v>702</v>
      </c>
      <c r="D37" s="4"/>
      <c r="E37" s="4"/>
      <c r="F37" s="29"/>
    </row>
    <row r="38" spans="1:6" ht="35.25" customHeight="1" x14ac:dyDescent="0.25">
      <c r="A38" s="11" t="s">
        <v>23</v>
      </c>
      <c r="B38" s="31"/>
      <c r="C38" s="4"/>
      <c r="D38" s="4"/>
      <c r="E38" s="4"/>
    </row>
    <row r="39" spans="1:6" ht="35.25" customHeight="1" x14ac:dyDescent="0.25">
      <c r="A39" s="11" t="s">
        <v>24</v>
      </c>
      <c r="B39" s="31"/>
      <c r="C39" s="4"/>
      <c r="D39" s="4"/>
      <c r="E39" s="4"/>
    </row>
    <row r="40" spans="1:6" ht="36.75" customHeight="1" x14ac:dyDescent="0.25">
      <c r="A40" s="11" t="s">
        <v>25</v>
      </c>
      <c r="B40" s="31"/>
      <c r="C40" s="4"/>
      <c r="D40" s="4"/>
      <c r="E40" s="4"/>
    </row>
    <row r="41" spans="1:6" ht="36.75" customHeight="1" x14ac:dyDescent="0.25">
      <c r="A41" s="11" t="s">
        <v>26</v>
      </c>
      <c r="B41" s="31"/>
      <c r="C41" s="4"/>
      <c r="D41" s="4"/>
      <c r="E41" s="4"/>
    </row>
    <row r="42" spans="1:6" ht="36.75" customHeight="1" x14ac:dyDescent="0.25">
      <c r="A42" s="16" t="s">
        <v>27</v>
      </c>
      <c r="B42" s="31"/>
      <c r="C42" s="4"/>
      <c r="D42" s="4"/>
      <c r="E42" s="4"/>
    </row>
    <row r="43" spans="1:6" ht="36.75" customHeight="1" x14ac:dyDescent="0.25">
      <c r="A43" s="16" t="s">
        <v>28</v>
      </c>
      <c r="B43" s="31"/>
      <c r="C43" s="4"/>
      <c r="D43" s="4"/>
      <c r="E43" s="4"/>
    </row>
    <row r="44" spans="1:6" ht="36.75" customHeight="1" x14ac:dyDescent="0.25">
      <c r="A44" s="16" t="s">
        <v>33</v>
      </c>
      <c r="B44" s="31"/>
      <c r="C44" s="4"/>
      <c r="D44" s="4"/>
      <c r="E44" s="4"/>
    </row>
    <row r="45" spans="1:6" ht="36.75" customHeight="1" x14ac:dyDescent="0.25">
      <c r="A45" s="21"/>
      <c r="B45" s="22"/>
      <c r="C45" s="23"/>
      <c r="D45" s="23"/>
      <c r="E45" s="23"/>
    </row>
    <row r="47" spans="1:6" ht="23.25" x14ac:dyDescent="0.35">
      <c r="A47" s="24" t="s">
        <v>29</v>
      </c>
      <c r="B47" s="24"/>
    </row>
  </sheetData>
  <mergeCells count="5">
    <mergeCell ref="C17:E17"/>
    <mergeCell ref="C1:E2"/>
    <mergeCell ref="A8:E8"/>
    <mergeCell ref="A9:E9"/>
    <mergeCell ref="A10:E10"/>
  </mergeCells>
  <pageMargins left="0.78740157480314965" right="0.78740157480314965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opLeftCell="A25" zoomScale="75" zoomScaleNormal="75" workbookViewId="0">
      <selection activeCell="F37" sqref="F37"/>
    </sheetView>
  </sheetViews>
  <sheetFormatPr defaultRowHeight="18" x14ac:dyDescent="0.25"/>
  <cols>
    <col min="1" max="1" width="48.28515625" style="1" bestFit="1" customWidth="1"/>
    <col min="2" max="2" width="23.140625" style="1" customWidth="1"/>
    <col min="3" max="3" width="19.85546875" style="1" customWidth="1"/>
    <col min="4" max="4" width="21.42578125" style="1" customWidth="1"/>
    <col min="5" max="5" width="18.85546875" style="1" customWidth="1"/>
    <col min="6" max="6" width="15.42578125" style="1" bestFit="1" customWidth="1"/>
    <col min="7" max="16384" width="9.140625" style="1"/>
  </cols>
  <sheetData>
    <row r="1" spans="1:6" ht="18" customHeight="1" x14ac:dyDescent="0.25">
      <c r="C1" s="52" t="s">
        <v>34</v>
      </c>
      <c r="D1" s="53"/>
      <c r="E1" s="53"/>
    </row>
    <row r="2" spans="1:6" ht="18" customHeight="1" x14ac:dyDescent="0.25">
      <c r="C2" s="53"/>
      <c r="D2" s="53"/>
      <c r="E2" s="53"/>
    </row>
    <row r="3" spans="1:6" x14ac:dyDescent="0.25">
      <c r="C3" s="26"/>
      <c r="D3" s="26" t="s">
        <v>36</v>
      </c>
      <c r="E3" s="26"/>
    </row>
    <row r="4" spans="1:6" x14ac:dyDescent="0.25">
      <c r="C4" s="26"/>
      <c r="D4" s="26" t="s">
        <v>37</v>
      </c>
      <c r="E4" s="26"/>
    </row>
    <row r="5" spans="1:6" x14ac:dyDescent="0.25">
      <c r="C5" s="26"/>
      <c r="D5" s="2"/>
      <c r="E5" s="34" t="s">
        <v>38</v>
      </c>
    </row>
    <row r="6" spans="1:6" x14ac:dyDescent="0.25">
      <c r="C6" s="26"/>
      <c r="D6" s="26"/>
      <c r="E6" s="26"/>
    </row>
    <row r="8" spans="1:6" s="3" customFormat="1" ht="23.25" x14ac:dyDescent="0.35">
      <c r="A8" s="54" t="s">
        <v>0</v>
      </c>
      <c r="B8" s="55"/>
      <c r="C8" s="55"/>
      <c r="D8" s="55"/>
      <c r="E8" s="55"/>
    </row>
    <row r="9" spans="1:6" s="3" customFormat="1" ht="45.75" customHeight="1" x14ac:dyDescent="0.35">
      <c r="A9" s="57" t="s">
        <v>45</v>
      </c>
      <c r="B9" s="58"/>
      <c r="C9" s="58"/>
      <c r="D9" s="58"/>
      <c r="E9" s="58"/>
    </row>
    <row r="10" spans="1:6" ht="28.5" customHeight="1" x14ac:dyDescent="0.3">
      <c r="A10" s="60" t="s">
        <v>1</v>
      </c>
      <c r="B10" s="61"/>
      <c r="C10" s="61"/>
      <c r="D10" s="61"/>
      <c r="E10" s="61"/>
    </row>
    <row r="11" spans="1:6" ht="37.5" customHeight="1" x14ac:dyDescent="0.25">
      <c r="A11" s="37"/>
      <c r="B11" s="35" t="s">
        <v>76</v>
      </c>
      <c r="C11" s="35" t="s">
        <v>2</v>
      </c>
      <c r="D11" s="35" t="s">
        <v>3</v>
      </c>
      <c r="E11" s="35" t="s">
        <v>75</v>
      </c>
    </row>
    <row r="12" spans="1:6" x14ac:dyDescent="0.25">
      <c r="A12" s="6" t="s">
        <v>46</v>
      </c>
      <c r="B12" s="5">
        <v>82474.149999999994</v>
      </c>
      <c r="C12" s="5">
        <v>17067.16</v>
      </c>
      <c r="D12" s="5">
        <v>0</v>
      </c>
      <c r="E12" s="25">
        <v>0</v>
      </c>
    </row>
    <row r="13" spans="1:6" ht="35.25" customHeight="1" x14ac:dyDescent="0.3">
      <c r="A13" s="7" t="s">
        <v>4</v>
      </c>
      <c r="B13" s="8">
        <v>140781</v>
      </c>
      <c r="C13" s="9">
        <v>34248.6</v>
      </c>
      <c r="D13" s="10"/>
      <c r="E13" s="25"/>
      <c r="F13" s="30"/>
    </row>
    <row r="14" spans="1:6" ht="35.25" customHeight="1" x14ac:dyDescent="0.25">
      <c r="A14" s="25" t="s">
        <v>47</v>
      </c>
      <c r="B14" s="10">
        <f>B12+B13-B16</f>
        <v>0</v>
      </c>
      <c r="C14" s="10">
        <f>C12+C13-C16</f>
        <v>0</v>
      </c>
      <c r="D14" s="10">
        <v>0</v>
      </c>
      <c r="E14" s="10">
        <f>E12+E13-E16</f>
        <v>0</v>
      </c>
    </row>
    <row r="15" spans="1:6" ht="35.25" customHeight="1" x14ac:dyDescent="0.25">
      <c r="A15" s="25"/>
      <c r="B15" s="25"/>
      <c r="C15" s="25"/>
      <c r="D15" s="25"/>
      <c r="E15" s="25"/>
    </row>
    <row r="16" spans="1:6" ht="35.25" customHeight="1" x14ac:dyDescent="0.3">
      <c r="A16" s="11" t="s">
        <v>5</v>
      </c>
      <c r="B16" s="12">
        <f>B26+B32+B44+B39+B19+B34+B37+B40+B22+B31+B33+B35+B38+B20+B21+B36+B41+B42</f>
        <v>223255.15</v>
      </c>
      <c r="C16" s="12">
        <f>C26+C32+C44+C39+C19+C34+C37+C40+C22+C31+C33+C35+C38+C20+C21</f>
        <v>51315.759999999995</v>
      </c>
      <c r="D16" s="12">
        <f>D26+D32+D44+D39+D19+D34+D37+D40+D22+D31+D33+D35+D38</f>
        <v>0</v>
      </c>
      <c r="E16" s="12">
        <f>E26+E32+E44+E39+E19+E34+E37+E40+E22+E31+E33+E35+E38</f>
        <v>0</v>
      </c>
    </row>
    <row r="17" spans="1:5" x14ac:dyDescent="0.25">
      <c r="A17" s="5"/>
      <c r="B17" s="5"/>
      <c r="C17" s="51"/>
      <c r="D17" s="51"/>
      <c r="E17" s="51"/>
    </row>
    <row r="18" spans="1:5" x14ac:dyDescent="0.25">
      <c r="A18" s="13" t="s">
        <v>6</v>
      </c>
      <c r="B18" s="13"/>
      <c r="C18" s="25"/>
      <c r="D18" s="25"/>
      <c r="E18" s="25"/>
    </row>
    <row r="19" spans="1:5" ht="32.25" customHeight="1" x14ac:dyDescent="0.25">
      <c r="A19" s="14" t="s">
        <v>7</v>
      </c>
      <c r="B19" s="15">
        <v>3815</v>
      </c>
      <c r="C19" s="25">
        <v>5103.74</v>
      </c>
      <c r="D19" s="25"/>
      <c r="E19" s="25"/>
    </row>
    <row r="20" spans="1:5" ht="32.25" customHeight="1" x14ac:dyDescent="0.25">
      <c r="A20" s="16" t="s">
        <v>8</v>
      </c>
      <c r="B20" s="17"/>
      <c r="C20" s="25">
        <v>16899.830000000002</v>
      </c>
      <c r="D20" s="25"/>
      <c r="E20" s="25"/>
    </row>
    <row r="21" spans="1:5" ht="32.25" customHeight="1" x14ac:dyDescent="0.25">
      <c r="A21" s="16" t="s">
        <v>9</v>
      </c>
      <c r="B21" s="18"/>
      <c r="C21" s="9"/>
      <c r="D21" s="25"/>
      <c r="E21" s="25"/>
    </row>
    <row r="22" spans="1:5" ht="32.25" customHeight="1" x14ac:dyDescent="0.25">
      <c r="A22" s="16" t="s">
        <v>10</v>
      </c>
      <c r="B22" s="19">
        <f>B24+B25</f>
        <v>0</v>
      </c>
      <c r="C22" s="19">
        <f>C24+C25</f>
        <v>0</v>
      </c>
      <c r="D22" s="19">
        <f>D24+D25</f>
        <v>0</v>
      </c>
      <c r="E22" s="19">
        <f>E24+E25</f>
        <v>0</v>
      </c>
    </row>
    <row r="23" spans="1:5" ht="32.25" customHeight="1" x14ac:dyDescent="0.25">
      <c r="A23" s="4" t="s">
        <v>11</v>
      </c>
      <c r="B23" s="25"/>
      <c r="C23" s="25"/>
      <c r="D23" s="25"/>
      <c r="E23" s="25"/>
    </row>
    <row r="24" spans="1:5" ht="32.25" customHeight="1" x14ac:dyDescent="0.25">
      <c r="A24" s="4" t="s">
        <v>42</v>
      </c>
      <c r="B24" s="9"/>
      <c r="C24" s="9"/>
      <c r="D24" s="25"/>
      <c r="E24" s="25"/>
    </row>
    <row r="25" spans="1:5" ht="32.25" customHeight="1" x14ac:dyDescent="0.25">
      <c r="A25" s="11" t="s">
        <v>44</v>
      </c>
      <c r="B25" s="9"/>
      <c r="C25" s="25"/>
      <c r="D25" s="25"/>
      <c r="E25" s="25"/>
    </row>
    <row r="26" spans="1:5" ht="32.25" customHeight="1" x14ac:dyDescent="0.25">
      <c r="A26" s="4" t="s">
        <v>14</v>
      </c>
      <c r="B26" s="10">
        <f>B28+B29+B30+B31</f>
        <v>205880.15</v>
      </c>
      <c r="C26" s="10">
        <f>C28+C29+C30+C31</f>
        <v>3320</v>
      </c>
      <c r="D26" s="10">
        <f>D28+D29+D30+D31</f>
        <v>0</v>
      </c>
      <c r="E26" s="25"/>
    </row>
    <row r="27" spans="1:5" ht="32.25" customHeight="1" x14ac:dyDescent="0.25">
      <c r="A27" s="4" t="s">
        <v>15</v>
      </c>
      <c r="B27" s="25"/>
      <c r="C27" s="25"/>
      <c r="D27" s="25"/>
      <c r="E27" s="25"/>
    </row>
    <row r="28" spans="1:5" ht="32.25" customHeight="1" x14ac:dyDescent="0.25">
      <c r="A28" s="4" t="s">
        <v>48</v>
      </c>
      <c r="B28" s="20">
        <v>185254.22</v>
      </c>
      <c r="C28" s="25"/>
      <c r="D28" s="25"/>
      <c r="E28" s="25"/>
    </row>
    <row r="29" spans="1:5" ht="32.25" customHeight="1" x14ac:dyDescent="0.25">
      <c r="A29" s="4" t="s">
        <v>16</v>
      </c>
      <c r="B29" s="9">
        <v>12437.18</v>
      </c>
      <c r="C29" s="25"/>
      <c r="D29" s="25"/>
      <c r="E29" s="25"/>
    </row>
    <row r="30" spans="1:5" ht="32.25" customHeight="1" x14ac:dyDescent="0.25">
      <c r="A30" s="14" t="s">
        <v>50</v>
      </c>
      <c r="B30" s="25">
        <v>4868.75</v>
      </c>
      <c r="C30" s="25"/>
      <c r="D30" s="25"/>
      <c r="E30" s="25"/>
    </row>
    <row r="31" spans="1:5" ht="32.25" customHeight="1" x14ac:dyDescent="0.25">
      <c r="A31" s="4" t="s">
        <v>35</v>
      </c>
      <c r="B31" s="25">
        <v>3320</v>
      </c>
      <c r="C31" s="25">
        <v>3320</v>
      </c>
      <c r="D31" s="25"/>
      <c r="E31" s="25"/>
    </row>
    <row r="32" spans="1:5" ht="32.25" customHeight="1" x14ac:dyDescent="0.25">
      <c r="A32" s="4" t="s">
        <v>18</v>
      </c>
      <c r="B32" s="25"/>
      <c r="C32" s="25"/>
      <c r="D32" s="25"/>
      <c r="E32" s="25"/>
    </row>
    <row r="33" spans="1:6" ht="32.25" customHeight="1" x14ac:dyDescent="0.25">
      <c r="A33" s="4"/>
      <c r="B33" s="9"/>
      <c r="C33" s="25"/>
      <c r="D33" s="25"/>
      <c r="E33" s="25"/>
    </row>
    <row r="34" spans="1:6" ht="35.25" customHeight="1" x14ac:dyDescent="0.25">
      <c r="A34" s="16" t="s">
        <v>49</v>
      </c>
      <c r="B34" s="32"/>
      <c r="C34" s="4">
        <v>3000</v>
      </c>
      <c r="D34" s="4"/>
      <c r="E34" s="4"/>
    </row>
    <row r="35" spans="1:6" ht="35.25" customHeight="1" x14ac:dyDescent="0.25">
      <c r="A35" s="11" t="s">
        <v>20</v>
      </c>
      <c r="B35" s="31"/>
      <c r="C35" s="10">
        <v>560</v>
      </c>
      <c r="D35" s="4"/>
      <c r="E35" s="4"/>
    </row>
    <row r="36" spans="1:6" ht="35.25" customHeight="1" x14ac:dyDescent="0.25">
      <c r="A36" s="11" t="s">
        <v>51</v>
      </c>
      <c r="B36" s="31"/>
      <c r="C36" s="10">
        <v>4260</v>
      </c>
      <c r="D36" s="4"/>
      <c r="E36" s="4"/>
    </row>
    <row r="37" spans="1:6" ht="35.25" customHeight="1" x14ac:dyDescent="0.25">
      <c r="A37" s="11" t="s">
        <v>22</v>
      </c>
      <c r="B37" s="31">
        <v>2279.16</v>
      </c>
      <c r="C37" s="4">
        <v>418.8</v>
      </c>
      <c r="D37" s="4"/>
      <c r="E37" s="4"/>
      <c r="F37" s="29"/>
    </row>
    <row r="38" spans="1:6" ht="35.25" customHeight="1" x14ac:dyDescent="0.25">
      <c r="A38" s="16" t="s">
        <v>52</v>
      </c>
      <c r="B38" s="31">
        <v>3560.84</v>
      </c>
      <c r="C38" s="4"/>
      <c r="D38" s="4"/>
      <c r="E38" s="4"/>
    </row>
    <row r="39" spans="1:6" ht="35.25" customHeight="1" x14ac:dyDescent="0.25">
      <c r="A39" s="11" t="s">
        <v>53</v>
      </c>
      <c r="B39" s="31"/>
      <c r="C39" s="4">
        <v>18693.39</v>
      </c>
      <c r="D39" s="4"/>
      <c r="E39" s="4"/>
    </row>
    <row r="40" spans="1:6" ht="36.75" customHeight="1" x14ac:dyDescent="0.25">
      <c r="A40" s="11" t="s">
        <v>25</v>
      </c>
      <c r="B40" s="31"/>
      <c r="C40" s="4"/>
      <c r="D40" s="4"/>
      <c r="E40" s="4"/>
    </row>
    <row r="41" spans="1:6" ht="36.75" customHeight="1" x14ac:dyDescent="0.25">
      <c r="A41" s="11" t="s">
        <v>26</v>
      </c>
      <c r="B41" s="31"/>
      <c r="C41" s="4"/>
      <c r="D41" s="4"/>
      <c r="E41" s="4"/>
    </row>
    <row r="42" spans="1:6" ht="36.75" customHeight="1" x14ac:dyDescent="0.25">
      <c r="A42" s="16" t="s">
        <v>27</v>
      </c>
      <c r="B42" s="31">
        <v>4400</v>
      </c>
      <c r="C42" s="4"/>
      <c r="D42" s="4"/>
      <c r="E42" s="4"/>
    </row>
    <row r="43" spans="1:6" ht="36.75" customHeight="1" x14ac:dyDescent="0.25">
      <c r="A43" s="16" t="s">
        <v>28</v>
      </c>
      <c r="B43" s="31"/>
      <c r="C43" s="4"/>
      <c r="D43" s="4"/>
      <c r="E43" s="4"/>
    </row>
    <row r="44" spans="1:6" ht="36.75" customHeight="1" x14ac:dyDescent="0.25">
      <c r="A44" s="16" t="s">
        <v>33</v>
      </c>
      <c r="B44" s="31"/>
      <c r="C44" s="4"/>
      <c r="D44" s="4"/>
      <c r="E44" s="4"/>
    </row>
    <row r="45" spans="1:6" ht="36.75" customHeight="1" x14ac:dyDescent="0.25">
      <c r="A45" s="21"/>
      <c r="B45" s="22"/>
      <c r="C45" s="23"/>
      <c r="D45" s="23"/>
      <c r="E45" s="23"/>
    </row>
    <row r="47" spans="1:6" ht="23.25" x14ac:dyDescent="0.35">
      <c r="A47" s="24" t="s">
        <v>29</v>
      </c>
      <c r="B47" s="24"/>
    </row>
  </sheetData>
  <mergeCells count="5">
    <mergeCell ref="C17:E17"/>
    <mergeCell ref="C1:E2"/>
    <mergeCell ref="A8:E8"/>
    <mergeCell ref="A9:E9"/>
    <mergeCell ref="A10:E10"/>
  </mergeCells>
  <pageMargins left="0.78740157480314965" right="0.78740157480314965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opLeftCell="A19" zoomScale="75" zoomScaleNormal="75" workbookViewId="0">
      <selection activeCell="G33" sqref="G33"/>
    </sheetView>
  </sheetViews>
  <sheetFormatPr defaultRowHeight="18" x14ac:dyDescent="0.25"/>
  <cols>
    <col min="1" max="1" width="48.28515625" style="1" bestFit="1" customWidth="1"/>
    <col min="2" max="2" width="22.7109375" style="1" customWidth="1"/>
    <col min="3" max="3" width="19" style="1" customWidth="1"/>
    <col min="4" max="4" width="21.28515625" style="1" customWidth="1"/>
    <col min="5" max="5" width="21.85546875" style="1" customWidth="1"/>
    <col min="6" max="6" width="15.42578125" style="1" bestFit="1" customWidth="1"/>
    <col min="7" max="16384" width="9.140625" style="1"/>
  </cols>
  <sheetData>
    <row r="1" spans="1:6" ht="18" customHeight="1" x14ac:dyDescent="0.25">
      <c r="C1" s="52" t="s">
        <v>34</v>
      </c>
      <c r="D1" s="53"/>
      <c r="E1" s="53"/>
    </row>
    <row r="2" spans="1:6" ht="18" customHeight="1" x14ac:dyDescent="0.25">
      <c r="C2" s="53"/>
      <c r="D2" s="53"/>
      <c r="E2" s="53"/>
    </row>
    <row r="3" spans="1:6" x14ac:dyDescent="0.25">
      <c r="C3" s="28"/>
      <c r="D3" s="28" t="s">
        <v>36</v>
      </c>
      <c r="E3" s="28"/>
    </row>
    <row r="4" spans="1:6" x14ac:dyDescent="0.25">
      <c r="C4" s="28"/>
      <c r="D4" s="28" t="s">
        <v>37</v>
      </c>
      <c r="E4" s="28"/>
    </row>
    <row r="5" spans="1:6" x14ac:dyDescent="0.25">
      <c r="C5" s="28"/>
      <c r="D5" s="2"/>
      <c r="E5" s="34" t="s">
        <v>38</v>
      </c>
    </row>
    <row r="6" spans="1:6" x14ac:dyDescent="0.25">
      <c r="C6" s="28"/>
      <c r="D6" s="28"/>
      <c r="E6" s="28"/>
    </row>
    <row r="8" spans="1:6" s="3" customFormat="1" ht="23.25" x14ac:dyDescent="0.35">
      <c r="A8" s="54" t="s">
        <v>0</v>
      </c>
      <c r="B8" s="55"/>
      <c r="C8" s="55"/>
      <c r="D8" s="55"/>
      <c r="E8" s="55"/>
    </row>
    <row r="9" spans="1:6" s="3" customFormat="1" ht="45.75" customHeight="1" x14ac:dyDescent="0.35">
      <c r="A9" s="57" t="s">
        <v>55</v>
      </c>
      <c r="B9" s="58"/>
      <c r="C9" s="58"/>
      <c r="D9" s="58"/>
      <c r="E9" s="58"/>
    </row>
    <row r="10" spans="1:6" ht="28.5" customHeight="1" x14ac:dyDescent="0.3">
      <c r="A10" s="60" t="s">
        <v>1</v>
      </c>
      <c r="B10" s="61"/>
      <c r="C10" s="61"/>
      <c r="D10" s="61"/>
      <c r="E10" s="61"/>
    </row>
    <row r="11" spans="1:6" ht="37.5" customHeight="1" x14ac:dyDescent="0.25">
      <c r="A11" s="37"/>
      <c r="B11" s="35" t="s">
        <v>76</v>
      </c>
      <c r="C11" s="35" t="s">
        <v>2</v>
      </c>
      <c r="D11" s="35" t="s">
        <v>3</v>
      </c>
      <c r="E11" s="35" t="s">
        <v>75</v>
      </c>
    </row>
    <row r="12" spans="1:6" x14ac:dyDescent="0.25">
      <c r="A12" s="6" t="s">
        <v>56</v>
      </c>
      <c r="B12" s="5">
        <v>0</v>
      </c>
      <c r="C12" s="5">
        <v>0</v>
      </c>
      <c r="D12" s="5">
        <v>0</v>
      </c>
      <c r="E12" s="27">
        <v>0</v>
      </c>
    </row>
    <row r="13" spans="1:6" ht="35.25" customHeight="1" x14ac:dyDescent="0.3">
      <c r="A13" s="7" t="s">
        <v>4</v>
      </c>
      <c r="B13" s="8">
        <v>239930</v>
      </c>
      <c r="C13" s="9">
        <v>28323.38</v>
      </c>
      <c r="D13" s="10"/>
      <c r="E13" s="27">
        <v>16000</v>
      </c>
      <c r="F13" s="30"/>
    </row>
    <row r="14" spans="1:6" ht="35.25" customHeight="1" x14ac:dyDescent="0.25">
      <c r="A14" s="27" t="s">
        <v>57</v>
      </c>
      <c r="B14" s="10">
        <f>B12+B13-B16</f>
        <v>9572.1300000000047</v>
      </c>
      <c r="C14" s="10">
        <f>C12+C13-C16</f>
        <v>2743.41</v>
      </c>
      <c r="D14" s="10">
        <v>0</v>
      </c>
      <c r="E14" s="10">
        <f>E12+E13-E16</f>
        <v>16000</v>
      </c>
    </row>
    <row r="15" spans="1:6" ht="35.25" customHeight="1" x14ac:dyDescent="0.25">
      <c r="A15" s="27"/>
      <c r="B15" s="27"/>
      <c r="C15" s="27"/>
      <c r="D15" s="27"/>
      <c r="E15" s="27"/>
    </row>
    <row r="16" spans="1:6" ht="35.25" customHeight="1" x14ac:dyDescent="0.3">
      <c r="A16" s="11" t="s">
        <v>5</v>
      </c>
      <c r="B16" s="12">
        <f>B26+B32+B44+B39+B19+B34+B37+B40+B22+B31+B33+B35+B38+B20+B21+B36+B41+B42</f>
        <v>230357.87</v>
      </c>
      <c r="C16" s="12">
        <f>C26+C32+C44+C39+C19+C34+C37+C40+C22+C31+C33+C35+C38+C20+C21</f>
        <v>25579.97</v>
      </c>
      <c r="D16" s="12">
        <f>D26+D32+D44+D39+D19+D34+D37+D40+D22+D31+D33+D35+D38</f>
        <v>0</v>
      </c>
      <c r="E16" s="12">
        <f>E26+E32+E44+E39+E19+E34+E37+E40+E22+E31+E33+E35+E38</f>
        <v>0</v>
      </c>
    </row>
    <row r="17" spans="1:5" x14ac:dyDescent="0.25">
      <c r="A17" s="5"/>
      <c r="B17" s="5"/>
      <c r="C17" s="51"/>
      <c r="D17" s="51"/>
      <c r="E17" s="51"/>
    </row>
    <row r="18" spans="1:5" x14ac:dyDescent="0.25">
      <c r="A18" s="13" t="s">
        <v>6</v>
      </c>
      <c r="B18" s="13"/>
      <c r="C18" s="27"/>
      <c r="D18" s="27"/>
      <c r="E18" s="27"/>
    </row>
    <row r="19" spans="1:5" ht="32.25" customHeight="1" x14ac:dyDescent="0.25">
      <c r="A19" s="14" t="s">
        <v>7</v>
      </c>
      <c r="B19" s="15"/>
      <c r="C19" s="27"/>
      <c r="D19" s="27"/>
      <c r="E19" s="27"/>
    </row>
    <row r="20" spans="1:5" ht="32.25" customHeight="1" x14ac:dyDescent="0.25">
      <c r="A20" s="16" t="s">
        <v>8</v>
      </c>
      <c r="B20" s="17"/>
      <c r="C20" s="27">
        <v>3773.14</v>
      </c>
      <c r="D20" s="27"/>
      <c r="E20" s="27"/>
    </row>
    <row r="21" spans="1:5" ht="32.25" customHeight="1" x14ac:dyDescent="0.25">
      <c r="A21" s="16" t="s">
        <v>9</v>
      </c>
      <c r="B21" s="18"/>
      <c r="C21" s="9">
        <v>12493.86</v>
      </c>
      <c r="D21" s="27"/>
      <c r="E21" s="27"/>
    </row>
    <row r="22" spans="1:5" ht="32.25" customHeight="1" x14ac:dyDescent="0.25">
      <c r="A22" s="16" t="s">
        <v>10</v>
      </c>
      <c r="B22" s="19">
        <f>B24+B25</f>
        <v>0</v>
      </c>
      <c r="C22" s="19">
        <f>C24+C25</f>
        <v>0</v>
      </c>
      <c r="D22" s="19">
        <f>D24+D25</f>
        <v>0</v>
      </c>
      <c r="E22" s="19">
        <f>E24+E25</f>
        <v>0</v>
      </c>
    </row>
    <row r="23" spans="1:5" ht="32.25" customHeight="1" x14ac:dyDescent="0.25">
      <c r="A23" s="4" t="s">
        <v>11</v>
      </c>
      <c r="B23" s="27"/>
      <c r="C23" s="27"/>
      <c r="D23" s="27"/>
      <c r="E23" s="27"/>
    </row>
    <row r="24" spans="1:5" ht="32.25" customHeight="1" x14ac:dyDescent="0.25">
      <c r="A24" s="4" t="s">
        <v>42</v>
      </c>
      <c r="B24" s="9"/>
      <c r="C24" s="9"/>
      <c r="D24" s="27"/>
      <c r="E24" s="27"/>
    </row>
    <row r="25" spans="1:5" ht="32.25" customHeight="1" x14ac:dyDescent="0.25">
      <c r="A25" s="11" t="s">
        <v>44</v>
      </c>
      <c r="B25" s="9"/>
      <c r="C25" s="27"/>
      <c r="D25" s="27"/>
      <c r="E25" s="27"/>
    </row>
    <row r="26" spans="1:5" ht="32.25" customHeight="1" x14ac:dyDescent="0.25">
      <c r="A26" s="4" t="s">
        <v>14</v>
      </c>
      <c r="B26" s="10">
        <f>B28+B29+B30+B31</f>
        <v>220410.75</v>
      </c>
      <c r="C26" s="10">
        <f>C28+C29+C30+C31</f>
        <v>0</v>
      </c>
      <c r="D26" s="10">
        <f>D28+D29+D30+D31</f>
        <v>0</v>
      </c>
      <c r="E26" s="27"/>
    </row>
    <row r="27" spans="1:5" ht="32.25" customHeight="1" x14ac:dyDescent="0.25">
      <c r="A27" s="4" t="s">
        <v>15</v>
      </c>
      <c r="B27" s="27"/>
      <c r="C27" s="27"/>
      <c r="D27" s="27"/>
      <c r="E27" s="27"/>
    </row>
    <row r="28" spans="1:5" ht="32.25" customHeight="1" x14ac:dyDescent="0.25">
      <c r="A28" s="4" t="s">
        <v>48</v>
      </c>
      <c r="B28" s="20">
        <v>204904.99</v>
      </c>
      <c r="C28" s="27"/>
      <c r="D28" s="27"/>
      <c r="E28" s="27"/>
    </row>
    <row r="29" spans="1:5" ht="32.25" customHeight="1" x14ac:dyDescent="0.25">
      <c r="A29" s="4" t="s">
        <v>16</v>
      </c>
      <c r="B29" s="9">
        <v>15505.76</v>
      </c>
      <c r="C29" s="27"/>
      <c r="D29" s="27"/>
      <c r="E29" s="27"/>
    </row>
    <row r="30" spans="1:5" ht="32.25" customHeight="1" x14ac:dyDescent="0.25">
      <c r="A30" s="14" t="s">
        <v>50</v>
      </c>
      <c r="B30" s="27"/>
      <c r="C30" s="27"/>
      <c r="D30" s="27"/>
      <c r="E30" s="27"/>
    </row>
    <row r="31" spans="1:5" ht="32.25" customHeight="1" x14ac:dyDescent="0.25">
      <c r="A31" s="4" t="s">
        <v>35</v>
      </c>
      <c r="B31" s="27"/>
      <c r="C31" s="27"/>
      <c r="D31" s="27"/>
      <c r="E31" s="27"/>
    </row>
    <row r="32" spans="1:5" ht="32.25" customHeight="1" x14ac:dyDescent="0.25">
      <c r="A32" s="4" t="s">
        <v>60</v>
      </c>
      <c r="B32" s="27">
        <v>3246</v>
      </c>
      <c r="C32" s="27"/>
      <c r="D32" s="27"/>
      <c r="E32" s="27"/>
    </row>
    <row r="33" spans="1:6" ht="32.25" customHeight="1" x14ac:dyDescent="0.25">
      <c r="A33" s="4"/>
      <c r="B33" s="9"/>
      <c r="C33" s="27"/>
      <c r="D33" s="27"/>
      <c r="E33" s="27"/>
    </row>
    <row r="34" spans="1:6" ht="35.25" customHeight="1" x14ac:dyDescent="0.25">
      <c r="A34" s="16" t="s">
        <v>58</v>
      </c>
      <c r="B34" s="32"/>
      <c r="C34" s="4">
        <v>5097.1000000000004</v>
      </c>
      <c r="D34" s="4"/>
      <c r="E34" s="4"/>
    </row>
    <row r="35" spans="1:6" ht="35.25" customHeight="1" x14ac:dyDescent="0.25">
      <c r="A35" s="11" t="s">
        <v>20</v>
      </c>
      <c r="B35" s="31"/>
      <c r="C35" s="10">
        <v>2518</v>
      </c>
      <c r="D35" s="4"/>
      <c r="E35" s="4"/>
    </row>
    <row r="36" spans="1:6" ht="35.25" customHeight="1" x14ac:dyDescent="0.25">
      <c r="A36" s="11" t="s">
        <v>59</v>
      </c>
      <c r="B36" s="31">
        <v>3900</v>
      </c>
      <c r="C36" s="10"/>
      <c r="D36" s="4"/>
      <c r="E36" s="4"/>
    </row>
    <row r="37" spans="1:6" ht="35.25" customHeight="1" x14ac:dyDescent="0.25">
      <c r="A37" s="11" t="s">
        <v>22</v>
      </c>
      <c r="B37" s="31">
        <v>2801.12</v>
      </c>
      <c r="C37" s="4">
        <v>395.4</v>
      </c>
      <c r="D37" s="4"/>
      <c r="E37" s="4"/>
      <c r="F37" s="29"/>
    </row>
    <row r="38" spans="1:6" ht="35.25" customHeight="1" x14ac:dyDescent="0.25">
      <c r="A38" s="16" t="s">
        <v>52</v>
      </c>
      <c r="B38" s="31"/>
      <c r="C38" s="4"/>
      <c r="D38" s="4"/>
      <c r="E38" s="4"/>
    </row>
    <row r="39" spans="1:6" ht="35.25" customHeight="1" x14ac:dyDescent="0.25">
      <c r="A39" s="11" t="s">
        <v>53</v>
      </c>
      <c r="B39" s="31"/>
      <c r="C39" s="4">
        <v>1302.47</v>
      </c>
      <c r="D39" s="4"/>
      <c r="E39" s="4"/>
    </row>
    <row r="40" spans="1:6" ht="36.75" customHeight="1" x14ac:dyDescent="0.25">
      <c r="A40" s="11" t="s">
        <v>25</v>
      </c>
      <c r="B40" s="31"/>
      <c r="C40" s="4"/>
      <c r="D40" s="4"/>
      <c r="E40" s="4"/>
    </row>
    <row r="41" spans="1:6" ht="36.75" customHeight="1" x14ac:dyDescent="0.25">
      <c r="A41" s="11" t="s">
        <v>26</v>
      </c>
      <c r="B41" s="31"/>
      <c r="C41" s="4"/>
      <c r="D41" s="4"/>
      <c r="E41" s="4"/>
    </row>
    <row r="42" spans="1:6" ht="36.75" customHeight="1" x14ac:dyDescent="0.25">
      <c r="A42" s="16" t="s">
        <v>27</v>
      </c>
      <c r="B42" s="31"/>
      <c r="C42" s="4"/>
      <c r="D42" s="4"/>
      <c r="E42" s="4"/>
    </row>
    <row r="43" spans="1:6" ht="36.75" customHeight="1" x14ac:dyDescent="0.25">
      <c r="A43" s="16" t="s">
        <v>28</v>
      </c>
      <c r="B43" s="31"/>
      <c r="C43" s="4"/>
      <c r="D43" s="4"/>
      <c r="E43" s="4"/>
    </row>
    <row r="44" spans="1:6" ht="36.75" customHeight="1" x14ac:dyDescent="0.25">
      <c r="A44" s="16" t="s">
        <v>33</v>
      </c>
      <c r="B44" s="31"/>
      <c r="C44" s="4"/>
      <c r="D44" s="4"/>
      <c r="E44" s="4"/>
    </row>
    <row r="45" spans="1:6" ht="36.75" customHeight="1" x14ac:dyDescent="0.25">
      <c r="A45" s="21"/>
      <c r="B45" s="22"/>
      <c r="C45" s="23"/>
      <c r="D45" s="23"/>
      <c r="E45" s="23"/>
    </row>
    <row r="47" spans="1:6" ht="23.25" x14ac:dyDescent="0.35">
      <c r="A47" s="24" t="s">
        <v>29</v>
      </c>
      <c r="B47" s="24"/>
    </row>
  </sheetData>
  <mergeCells count="5">
    <mergeCell ref="C17:E17"/>
    <mergeCell ref="C1:E2"/>
    <mergeCell ref="A8:E8"/>
    <mergeCell ref="A9:E9"/>
    <mergeCell ref="A10:E10"/>
  </mergeCells>
  <pageMargins left="0.78740157480314965" right="0.78740157480314965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opLeftCell="A22" zoomScale="75" zoomScaleNormal="75" workbookViewId="0">
      <selection activeCell="F37" sqref="F37"/>
    </sheetView>
  </sheetViews>
  <sheetFormatPr defaultRowHeight="18" x14ac:dyDescent="0.25"/>
  <cols>
    <col min="1" max="1" width="48.28515625" style="1" bestFit="1" customWidth="1"/>
    <col min="2" max="2" width="22.7109375" style="1" customWidth="1"/>
    <col min="3" max="3" width="21.85546875" style="1" customWidth="1"/>
    <col min="4" max="4" width="21.7109375" style="1" customWidth="1"/>
    <col min="5" max="5" width="21.28515625" style="1" customWidth="1"/>
    <col min="6" max="6" width="15.42578125" style="1" bestFit="1" customWidth="1"/>
    <col min="7" max="16384" width="9.140625" style="1"/>
  </cols>
  <sheetData>
    <row r="1" spans="1:6" ht="18" customHeight="1" x14ac:dyDescent="0.25">
      <c r="C1" s="52" t="s">
        <v>34</v>
      </c>
      <c r="D1" s="53"/>
      <c r="E1" s="53"/>
    </row>
    <row r="2" spans="1:6" ht="18" customHeight="1" x14ac:dyDescent="0.25">
      <c r="C2" s="53"/>
      <c r="D2" s="53"/>
      <c r="E2" s="53"/>
    </row>
    <row r="3" spans="1:6" x14ac:dyDescent="0.25">
      <c r="C3" s="28"/>
      <c r="D3" s="28" t="s">
        <v>36</v>
      </c>
      <c r="E3" s="28"/>
    </row>
    <row r="4" spans="1:6" x14ac:dyDescent="0.25">
      <c r="C4" s="28"/>
      <c r="D4" s="28" t="s">
        <v>37</v>
      </c>
      <c r="E4" s="28"/>
    </row>
    <row r="5" spans="1:6" x14ac:dyDescent="0.25">
      <c r="C5" s="28"/>
      <c r="D5" s="2"/>
      <c r="E5" s="34" t="s">
        <v>38</v>
      </c>
    </row>
    <row r="6" spans="1:6" x14ac:dyDescent="0.25">
      <c r="C6" s="28"/>
      <c r="D6" s="28"/>
      <c r="E6" s="28"/>
    </row>
    <row r="8" spans="1:6" s="3" customFormat="1" ht="23.25" x14ac:dyDescent="0.35">
      <c r="A8" s="54" t="s">
        <v>0</v>
      </c>
      <c r="B8" s="55"/>
      <c r="C8" s="55"/>
      <c r="D8" s="55"/>
      <c r="E8" s="55"/>
    </row>
    <row r="9" spans="1:6" s="3" customFormat="1" ht="45.75" customHeight="1" x14ac:dyDescent="0.35">
      <c r="A9" s="57" t="s">
        <v>61</v>
      </c>
      <c r="B9" s="58"/>
      <c r="C9" s="58"/>
      <c r="D9" s="58"/>
      <c r="E9" s="58"/>
    </row>
    <row r="10" spans="1:6" ht="28.5" customHeight="1" x14ac:dyDescent="0.3">
      <c r="A10" s="60" t="s">
        <v>1</v>
      </c>
      <c r="B10" s="61"/>
      <c r="C10" s="61"/>
      <c r="D10" s="61"/>
      <c r="E10" s="61"/>
    </row>
    <row r="11" spans="1:6" ht="37.5" customHeight="1" x14ac:dyDescent="0.25">
      <c r="A11" s="37"/>
      <c r="B11" s="35" t="s">
        <v>76</v>
      </c>
      <c r="C11" s="35" t="s">
        <v>2</v>
      </c>
      <c r="D11" s="35" t="s">
        <v>3</v>
      </c>
      <c r="E11" s="35" t="s">
        <v>75</v>
      </c>
    </row>
    <row r="12" spans="1:6" x14ac:dyDescent="0.25">
      <c r="A12" s="6" t="s">
        <v>69</v>
      </c>
      <c r="B12" s="12">
        <v>9572.1299999999992</v>
      </c>
      <c r="C12" s="12">
        <v>2743.41</v>
      </c>
      <c r="D12" s="8"/>
      <c r="E12" s="8">
        <v>16000</v>
      </c>
    </row>
    <row r="13" spans="1:6" ht="35.25" customHeight="1" x14ac:dyDescent="0.3">
      <c r="A13" s="7" t="s">
        <v>4</v>
      </c>
      <c r="B13" s="8">
        <v>142053</v>
      </c>
      <c r="C13" s="8">
        <v>20285.79</v>
      </c>
      <c r="D13" s="8">
        <v>7831</v>
      </c>
      <c r="E13" s="8"/>
      <c r="F13" s="30"/>
    </row>
    <row r="14" spans="1:6" ht="35.25" customHeight="1" x14ac:dyDescent="0.25">
      <c r="A14" s="27" t="s">
        <v>70</v>
      </c>
      <c r="B14" s="8">
        <f>B12+B13-B16</f>
        <v>0</v>
      </c>
      <c r="C14" s="8">
        <f>C12+C13-C16</f>
        <v>97.729999999999563</v>
      </c>
      <c r="D14" s="8">
        <v>0</v>
      </c>
      <c r="E14" s="8">
        <f>E12+E13-E16</f>
        <v>16000</v>
      </c>
    </row>
    <row r="15" spans="1:6" ht="35.25" customHeight="1" x14ac:dyDescent="0.25">
      <c r="A15" s="27"/>
      <c r="B15" s="38"/>
      <c r="C15" s="38"/>
      <c r="D15" s="38"/>
      <c r="E15" s="38"/>
    </row>
    <row r="16" spans="1:6" ht="35.25" customHeight="1" x14ac:dyDescent="0.3">
      <c r="A16" s="11" t="s">
        <v>5</v>
      </c>
      <c r="B16" s="12">
        <f>B26+B32+B44+B39+B19+B34+B37+B40+B22+B31+B33+B35+B38+B20+B21+B36+B41+B42</f>
        <v>151625.13</v>
      </c>
      <c r="C16" s="12">
        <f>C26+C32+C44+C39+C19+C34+C37+C40+C22+C31+C33+C35+C38+C20+C21</f>
        <v>22931.47</v>
      </c>
      <c r="D16" s="12">
        <f>D26+D32+D44+D39+D19+D34+D37+D40+D22+D31+D33+D35+D38</f>
        <v>0</v>
      </c>
      <c r="E16" s="12">
        <f>E26+E32+E44+E39+E19+E34+E37+E40+E22+E31+E33+E35+E38</f>
        <v>0</v>
      </c>
    </row>
    <row r="17" spans="1:5" x14ac:dyDescent="0.25">
      <c r="A17" s="5"/>
      <c r="B17" s="39"/>
      <c r="C17" s="63"/>
      <c r="D17" s="63"/>
      <c r="E17" s="63"/>
    </row>
    <row r="18" spans="1:5" x14ac:dyDescent="0.25">
      <c r="A18" s="13" t="s">
        <v>6</v>
      </c>
      <c r="B18" s="40"/>
      <c r="C18" s="38"/>
      <c r="D18" s="38"/>
      <c r="E18" s="38"/>
    </row>
    <row r="19" spans="1:5" ht="32.25" customHeight="1" x14ac:dyDescent="0.25">
      <c r="A19" s="14" t="s">
        <v>7</v>
      </c>
      <c r="B19" s="40">
        <v>924</v>
      </c>
      <c r="C19" s="38"/>
      <c r="D19" s="38"/>
      <c r="E19" s="38"/>
    </row>
    <row r="20" spans="1:5" ht="32.25" customHeight="1" x14ac:dyDescent="0.25">
      <c r="A20" s="16" t="s">
        <v>8</v>
      </c>
      <c r="B20" s="41"/>
      <c r="C20" s="38">
        <v>2950.56</v>
      </c>
      <c r="D20" s="38"/>
      <c r="E20" s="38"/>
    </row>
    <row r="21" spans="1:5" ht="32.25" customHeight="1" x14ac:dyDescent="0.25">
      <c r="A21" s="16" t="s">
        <v>9</v>
      </c>
      <c r="B21" s="41"/>
      <c r="C21" s="38">
        <v>9770.08</v>
      </c>
      <c r="D21" s="38"/>
      <c r="E21" s="38"/>
    </row>
    <row r="22" spans="1:5" ht="32.25" customHeight="1" x14ac:dyDescent="0.25">
      <c r="A22" s="16" t="s">
        <v>10</v>
      </c>
      <c r="B22" s="42">
        <f>B24+B25</f>
        <v>0</v>
      </c>
      <c r="C22" s="42">
        <f>C24+C25</f>
        <v>0</v>
      </c>
      <c r="D22" s="42">
        <f>D24+D25</f>
        <v>0</v>
      </c>
      <c r="E22" s="42">
        <f>E24+E25</f>
        <v>0</v>
      </c>
    </row>
    <row r="23" spans="1:5" ht="32.25" customHeight="1" x14ac:dyDescent="0.25">
      <c r="A23" s="4" t="s">
        <v>11</v>
      </c>
      <c r="B23" s="38"/>
      <c r="C23" s="38"/>
      <c r="D23" s="38"/>
      <c r="E23" s="38"/>
    </row>
    <row r="24" spans="1:5" ht="32.25" customHeight="1" x14ac:dyDescent="0.25">
      <c r="A24" s="4" t="s">
        <v>42</v>
      </c>
      <c r="B24" s="38"/>
      <c r="C24" s="38"/>
      <c r="D24" s="38"/>
      <c r="E24" s="38"/>
    </row>
    <row r="25" spans="1:5" ht="32.25" customHeight="1" x14ac:dyDescent="0.25">
      <c r="A25" s="11" t="s">
        <v>44</v>
      </c>
      <c r="B25" s="38"/>
      <c r="C25" s="38"/>
      <c r="D25" s="38"/>
      <c r="E25" s="38"/>
    </row>
    <row r="26" spans="1:5" ht="32.25" customHeight="1" x14ac:dyDescent="0.25">
      <c r="A26" s="4" t="s">
        <v>14</v>
      </c>
      <c r="B26" s="8">
        <f>B28+B29+B30+B31</f>
        <v>113393.15</v>
      </c>
      <c r="C26" s="8">
        <f>C28+C29+C30+C31</f>
        <v>3626</v>
      </c>
      <c r="D26" s="8">
        <f>D28+D29+D30+D31</f>
        <v>0</v>
      </c>
      <c r="E26" s="38"/>
    </row>
    <row r="27" spans="1:5" ht="32.25" customHeight="1" x14ac:dyDescent="0.25">
      <c r="A27" s="4" t="s">
        <v>15</v>
      </c>
      <c r="B27" s="38"/>
      <c r="C27" s="38"/>
      <c r="D27" s="38"/>
      <c r="E27" s="38"/>
    </row>
    <row r="28" spans="1:5" ht="32.25" customHeight="1" x14ac:dyDescent="0.25">
      <c r="A28" s="4" t="s">
        <v>48</v>
      </c>
      <c r="B28" s="43">
        <v>113393.15</v>
      </c>
      <c r="C28" s="38"/>
      <c r="D28" s="38"/>
      <c r="E28" s="38"/>
    </row>
    <row r="29" spans="1:5" ht="32.25" customHeight="1" x14ac:dyDescent="0.25">
      <c r="A29" s="4" t="s">
        <v>16</v>
      </c>
      <c r="B29" s="38"/>
      <c r="C29" s="38"/>
      <c r="D29" s="38"/>
      <c r="E29" s="38"/>
    </row>
    <row r="30" spans="1:5" ht="32.25" customHeight="1" x14ac:dyDescent="0.25">
      <c r="A30" s="14" t="s">
        <v>60</v>
      </c>
      <c r="B30" s="38"/>
      <c r="C30" s="38">
        <v>458</v>
      </c>
      <c r="D30" s="38"/>
      <c r="E30" s="38"/>
    </row>
    <row r="31" spans="1:5" ht="32.25" customHeight="1" x14ac:dyDescent="0.25">
      <c r="A31" s="4" t="s">
        <v>35</v>
      </c>
      <c r="B31" s="38"/>
      <c r="C31" s="38">
        <v>3168</v>
      </c>
      <c r="D31" s="38"/>
      <c r="E31" s="38"/>
    </row>
    <row r="32" spans="1:5" ht="32.25" customHeight="1" x14ac:dyDescent="0.25">
      <c r="A32" s="4" t="s">
        <v>63</v>
      </c>
      <c r="B32" s="38"/>
      <c r="C32" s="38">
        <v>1353.03</v>
      </c>
      <c r="D32" s="38"/>
      <c r="E32" s="38"/>
    </row>
    <row r="33" spans="1:6" ht="32.25" customHeight="1" x14ac:dyDescent="0.25">
      <c r="A33" s="4"/>
      <c r="B33" s="38"/>
      <c r="C33" s="38"/>
      <c r="D33" s="38"/>
      <c r="E33" s="38"/>
    </row>
    <row r="34" spans="1:6" ht="35.25" customHeight="1" x14ac:dyDescent="0.25">
      <c r="A34" s="16" t="s">
        <v>58</v>
      </c>
      <c r="B34" s="12"/>
      <c r="C34" s="8"/>
      <c r="D34" s="8"/>
      <c r="E34" s="8"/>
    </row>
    <row r="35" spans="1:6" ht="35.25" customHeight="1" x14ac:dyDescent="0.25">
      <c r="A35" s="11" t="s">
        <v>20</v>
      </c>
      <c r="B35" s="12"/>
      <c r="C35" s="8">
        <v>1740</v>
      </c>
      <c r="D35" s="8"/>
      <c r="E35" s="8"/>
    </row>
    <row r="36" spans="1:6" ht="35.25" customHeight="1" x14ac:dyDescent="0.25">
      <c r="A36" s="11" t="s">
        <v>59</v>
      </c>
      <c r="B36" s="12"/>
      <c r="C36" s="8"/>
      <c r="D36" s="8"/>
      <c r="E36" s="8"/>
    </row>
    <row r="37" spans="1:6" ht="35.25" customHeight="1" x14ac:dyDescent="0.25">
      <c r="A37" s="11" t="s">
        <v>22</v>
      </c>
      <c r="B37" s="12">
        <v>2307.98</v>
      </c>
      <c r="C37" s="8">
        <v>323.8</v>
      </c>
      <c r="D37" s="8"/>
      <c r="E37" s="8"/>
      <c r="F37" s="29"/>
    </row>
    <row r="38" spans="1:6" ht="35.25" customHeight="1" x14ac:dyDescent="0.25">
      <c r="A38" s="16" t="s">
        <v>52</v>
      </c>
      <c r="B38" s="12"/>
      <c r="C38" s="8"/>
      <c r="D38" s="8"/>
      <c r="E38" s="8"/>
    </row>
    <row r="39" spans="1:6" ht="35.25" customHeight="1" x14ac:dyDescent="0.25">
      <c r="A39" s="11" t="s">
        <v>53</v>
      </c>
      <c r="B39" s="12"/>
      <c r="C39" s="8"/>
      <c r="D39" s="8"/>
      <c r="E39" s="8"/>
    </row>
    <row r="40" spans="1:6" ht="36.75" customHeight="1" x14ac:dyDescent="0.25">
      <c r="A40" s="11" t="s">
        <v>62</v>
      </c>
      <c r="B40" s="12">
        <v>35000</v>
      </c>
      <c r="C40" s="8"/>
      <c r="D40" s="8"/>
      <c r="E40" s="8"/>
    </row>
    <row r="41" spans="1:6" ht="36.75" customHeight="1" x14ac:dyDescent="0.25">
      <c r="A41" s="11" t="s">
        <v>26</v>
      </c>
      <c r="B41" s="12"/>
      <c r="C41" s="8"/>
      <c r="D41" s="8"/>
      <c r="E41" s="8"/>
    </row>
    <row r="42" spans="1:6" ht="36.75" customHeight="1" x14ac:dyDescent="0.25">
      <c r="A42" s="16" t="s">
        <v>27</v>
      </c>
      <c r="B42" s="12"/>
      <c r="C42" s="8"/>
      <c r="D42" s="8"/>
      <c r="E42" s="8"/>
    </row>
    <row r="43" spans="1:6" ht="36.75" customHeight="1" x14ac:dyDescent="0.25">
      <c r="A43" s="16" t="s">
        <v>28</v>
      </c>
      <c r="B43" s="12"/>
      <c r="C43" s="8"/>
      <c r="D43" s="8"/>
      <c r="E43" s="8"/>
    </row>
    <row r="44" spans="1:6" ht="36.75" customHeight="1" x14ac:dyDescent="0.25">
      <c r="A44" s="16" t="s">
        <v>33</v>
      </c>
      <c r="B44" s="12"/>
      <c r="C44" s="8"/>
      <c r="D44" s="8"/>
      <c r="E44" s="8"/>
    </row>
    <row r="45" spans="1:6" ht="36.75" customHeight="1" x14ac:dyDescent="0.25">
      <c r="A45" s="21"/>
      <c r="B45" s="22"/>
      <c r="C45" s="23"/>
      <c r="D45" s="23"/>
      <c r="E45" s="23"/>
    </row>
    <row r="47" spans="1:6" ht="23.25" x14ac:dyDescent="0.35">
      <c r="A47" s="24" t="s">
        <v>29</v>
      </c>
      <c r="B47" s="24"/>
    </row>
  </sheetData>
  <mergeCells count="5">
    <mergeCell ref="C17:E17"/>
    <mergeCell ref="C1:E2"/>
    <mergeCell ref="A8:E8"/>
    <mergeCell ref="A9:E9"/>
    <mergeCell ref="A10:E10"/>
  </mergeCells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opLeftCell="A19" zoomScale="75" zoomScaleNormal="75" workbookViewId="0">
      <selection activeCell="F37" sqref="F37"/>
    </sheetView>
  </sheetViews>
  <sheetFormatPr defaultRowHeight="18" x14ac:dyDescent="0.25"/>
  <cols>
    <col min="1" max="1" width="48.28515625" style="1" bestFit="1" customWidth="1"/>
    <col min="2" max="2" width="22" style="1" customWidth="1"/>
    <col min="3" max="3" width="21.28515625" style="1" customWidth="1"/>
    <col min="4" max="4" width="20.140625" style="1" customWidth="1"/>
    <col min="5" max="5" width="20.7109375" style="1" customWidth="1"/>
    <col min="6" max="6" width="15.42578125" style="1" bestFit="1" customWidth="1"/>
    <col min="7" max="16384" width="9.140625" style="1"/>
  </cols>
  <sheetData>
    <row r="1" spans="1:6" ht="18" customHeight="1" x14ac:dyDescent="0.25">
      <c r="C1" s="52" t="s">
        <v>34</v>
      </c>
      <c r="D1" s="53"/>
      <c r="E1" s="53"/>
    </row>
    <row r="2" spans="1:6" ht="18" customHeight="1" x14ac:dyDescent="0.25">
      <c r="C2" s="53"/>
      <c r="D2" s="53"/>
      <c r="E2" s="53"/>
    </row>
    <row r="3" spans="1:6" x14ac:dyDescent="0.25">
      <c r="C3" s="28"/>
      <c r="D3" s="28" t="s">
        <v>36</v>
      </c>
      <c r="E3" s="28"/>
    </row>
    <row r="4" spans="1:6" x14ac:dyDescent="0.25">
      <c r="C4" s="28"/>
      <c r="D4" s="28" t="s">
        <v>37</v>
      </c>
      <c r="E4" s="28"/>
    </row>
    <row r="5" spans="1:6" x14ac:dyDescent="0.25">
      <c r="C5" s="28"/>
      <c r="D5" s="2"/>
      <c r="E5" s="34" t="s">
        <v>38</v>
      </c>
    </row>
    <row r="6" spans="1:6" x14ac:dyDescent="0.25">
      <c r="C6" s="28"/>
      <c r="D6" s="28"/>
      <c r="E6" s="28"/>
    </row>
    <row r="8" spans="1:6" s="3" customFormat="1" ht="23.25" x14ac:dyDescent="0.35">
      <c r="A8" s="54" t="s">
        <v>0</v>
      </c>
      <c r="B8" s="55"/>
      <c r="C8" s="55"/>
      <c r="D8" s="55"/>
      <c r="E8" s="55"/>
    </row>
    <row r="9" spans="1:6" s="3" customFormat="1" ht="45.75" customHeight="1" x14ac:dyDescent="0.35">
      <c r="A9" s="57" t="s">
        <v>67</v>
      </c>
      <c r="B9" s="58"/>
      <c r="C9" s="58"/>
      <c r="D9" s="58"/>
      <c r="E9" s="58"/>
    </row>
    <row r="10" spans="1:6" ht="28.5" customHeight="1" x14ac:dyDescent="0.3">
      <c r="A10" s="60" t="s">
        <v>1</v>
      </c>
      <c r="B10" s="61"/>
      <c r="C10" s="61"/>
      <c r="D10" s="61"/>
      <c r="E10" s="61"/>
    </row>
    <row r="11" spans="1:6" ht="37.5" customHeight="1" x14ac:dyDescent="0.25">
      <c r="A11" s="37"/>
      <c r="B11" s="35" t="s">
        <v>76</v>
      </c>
      <c r="C11" s="35" t="s">
        <v>2</v>
      </c>
      <c r="D11" s="35" t="s">
        <v>3</v>
      </c>
      <c r="E11" s="35" t="s">
        <v>75</v>
      </c>
    </row>
    <row r="12" spans="1:6" x14ac:dyDescent="0.25">
      <c r="A12" s="6" t="s">
        <v>71</v>
      </c>
      <c r="B12" s="12">
        <v>0</v>
      </c>
      <c r="C12" s="12">
        <v>97.73</v>
      </c>
      <c r="D12" s="8">
        <v>7831</v>
      </c>
      <c r="E12" s="8">
        <v>16000</v>
      </c>
    </row>
    <row r="13" spans="1:6" ht="35.25" customHeight="1" x14ac:dyDescent="0.3">
      <c r="A13" s="7" t="s">
        <v>4</v>
      </c>
      <c r="B13" s="8">
        <v>124928</v>
      </c>
      <c r="C13" s="8">
        <v>10631.64</v>
      </c>
      <c r="D13" s="8">
        <v>535</v>
      </c>
      <c r="E13" s="8"/>
      <c r="F13" s="30"/>
    </row>
    <row r="14" spans="1:6" ht="35.25" customHeight="1" x14ac:dyDescent="0.25">
      <c r="A14" s="27" t="s">
        <v>72</v>
      </c>
      <c r="B14" s="8">
        <f>B12+B13-B16</f>
        <v>430.72999999999593</v>
      </c>
      <c r="C14" s="8">
        <f>C12+C13-C16</f>
        <v>0</v>
      </c>
      <c r="D14" s="8">
        <v>0</v>
      </c>
      <c r="E14" s="8">
        <f>E12+E13-E16</f>
        <v>16000</v>
      </c>
    </row>
    <row r="15" spans="1:6" ht="35.25" customHeight="1" x14ac:dyDescent="0.25">
      <c r="A15" s="27"/>
      <c r="B15" s="38"/>
      <c r="C15" s="38"/>
      <c r="D15" s="38"/>
      <c r="E15" s="38"/>
    </row>
    <row r="16" spans="1:6" ht="35.25" customHeight="1" x14ac:dyDescent="0.3">
      <c r="A16" s="11" t="s">
        <v>5</v>
      </c>
      <c r="B16" s="12">
        <f>B26+B32+B44+B39+B19+B34+B37+B40+B22+B31+B33+B35+B38+B20+B21+B36+B41+B42</f>
        <v>124497.27</v>
      </c>
      <c r="C16" s="12">
        <f>C26+C32+C44+C39+C19+C34+C37+C40+C22+C31+C33+C35+C38+C20+C21</f>
        <v>10729.369999999999</v>
      </c>
      <c r="D16" s="12">
        <f>D26+D32+D44+D39+D19+D34+D37+D40+D22+D31+D33+D35+D38</f>
        <v>8366</v>
      </c>
      <c r="E16" s="12">
        <f>E26+E32+E44+E39+E19+E34+E37+E40+E22+E31+E33+E35+E38</f>
        <v>0</v>
      </c>
    </row>
    <row r="17" spans="1:5" x14ac:dyDescent="0.25">
      <c r="A17" s="5"/>
      <c r="B17" s="39"/>
      <c r="C17" s="63"/>
      <c r="D17" s="63"/>
      <c r="E17" s="63"/>
    </row>
    <row r="18" spans="1:5" x14ac:dyDescent="0.25">
      <c r="A18" s="13" t="s">
        <v>6</v>
      </c>
      <c r="B18" s="40"/>
      <c r="C18" s="38"/>
      <c r="D18" s="38"/>
      <c r="E18" s="38"/>
    </row>
    <row r="19" spans="1:5" ht="32.25" customHeight="1" x14ac:dyDescent="0.25">
      <c r="A19" s="14" t="s">
        <v>7</v>
      </c>
      <c r="B19" s="40"/>
      <c r="C19" s="38"/>
      <c r="D19" s="38"/>
      <c r="E19" s="38"/>
    </row>
    <row r="20" spans="1:5" ht="32.25" customHeight="1" x14ac:dyDescent="0.25">
      <c r="A20" s="16" t="s">
        <v>8</v>
      </c>
      <c r="B20" s="41"/>
      <c r="C20" s="38">
        <v>2251.16</v>
      </c>
      <c r="D20" s="38"/>
      <c r="E20" s="38"/>
    </row>
    <row r="21" spans="1:5" ht="32.25" customHeight="1" x14ac:dyDescent="0.25">
      <c r="A21" s="16" t="s">
        <v>9</v>
      </c>
      <c r="B21" s="41"/>
      <c r="C21" s="38">
        <v>7454.19</v>
      </c>
      <c r="D21" s="38"/>
      <c r="E21" s="38"/>
    </row>
    <row r="22" spans="1:5" ht="32.25" customHeight="1" x14ac:dyDescent="0.25">
      <c r="A22" s="16" t="s">
        <v>10</v>
      </c>
      <c r="B22" s="42">
        <f>B24+B25</f>
        <v>0</v>
      </c>
      <c r="C22" s="42">
        <f>C24+C25</f>
        <v>0</v>
      </c>
      <c r="D22" s="42">
        <f>D24+D25</f>
        <v>0</v>
      </c>
      <c r="E22" s="42">
        <f>E24+E25</f>
        <v>0</v>
      </c>
    </row>
    <row r="23" spans="1:5" ht="32.25" customHeight="1" x14ac:dyDescent="0.25">
      <c r="A23" s="4" t="s">
        <v>11</v>
      </c>
      <c r="B23" s="38"/>
      <c r="C23" s="38"/>
      <c r="D23" s="38"/>
      <c r="E23" s="38"/>
    </row>
    <row r="24" spans="1:5" ht="32.25" customHeight="1" x14ac:dyDescent="0.25">
      <c r="A24" s="4" t="s">
        <v>42</v>
      </c>
      <c r="B24" s="38"/>
      <c r="C24" s="38"/>
      <c r="D24" s="38"/>
      <c r="E24" s="38"/>
    </row>
    <row r="25" spans="1:5" ht="32.25" customHeight="1" x14ac:dyDescent="0.25">
      <c r="A25" s="11" t="s">
        <v>44</v>
      </c>
      <c r="B25" s="38"/>
      <c r="C25" s="38"/>
      <c r="D25" s="38"/>
      <c r="E25" s="38"/>
    </row>
    <row r="26" spans="1:5" ht="32.25" customHeight="1" x14ac:dyDescent="0.25">
      <c r="A26" s="4" t="s">
        <v>14</v>
      </c>
      <c r="B26" s="8">
        <f>B28+B29+B30+B31</f>
        <v>97019.47</v>
      </c>
      <c r="C26" s="8">
        <f>C28+C29+C30+C31</f>
        <v>0</v>
      </c>
      <c r="D26" s="8">
        <f>D28+D29+D30+D31</f>
        <v>0</v>
      </c>
      <c r="E26" s="38"/>
    </row>
    <row r="27" spans="1:5" ht="32.25" customHeight="1" x14ac:dyDescent="0.25">
      <c r="A27" s="4" t="s">
        <v>15</v>
      </c>
      <c r="B27" s="38"/>
      <c r="C27" s="38"/>
      <c r="D27" s="38"/>
      <c r="E27" s="38"/>
    </row>
    <row r="28" spans="1:5" ht="32.25" customHeight="1" x14ac:dyDescent="0.25">
      <c r="A28" s="4" t="s">
        <v>48</v>
      </c>
      <c r="B28" s="43">
        <v>69722.12</v>
      </c>
      <c r="C28" s="38"/>
      <c r="D28" s="38"/>
      <c r="E28" s="38"/>
    </row>
    <row r="29" spans="1:5" ht="32.25" customHeight="1" x14ac:dyDescent="0.25">
      <c r="A29" s="4" t="s">
        <v>16</v>
      </c>
      <c r="B29" s="38">
        <v>25147.35</v>
      </c>
      <c r="C29" s="38"/>
      <c r="D29" s="38"/>
      <c r="E29" s="38"/>
    </row>
    <row r="30" spans="1:5" ht="32.25" customHeight="1" x14ac:dyDescent="0.25">
      <c r="A30" s="14" t="s">
        <v>60</v>
      </c>
      <c r="B30" s="38"/>
      <c r="C30" s="38"/>
      <c r="D30" s="38"/>
      <c r="E30" s="38"/>
    </row>
    <row r="31" spans="1:5" ht="37.5" customHeight="1" x14ac:dyDescent="0.25">
      <c r="A31" s="14" t="s">
        <v>66</v>
      </c>
      <c r="B31" s="38">
        <v>2150</v>
      </c>
      <c r="C31" s="38"/>
      <c r="D31" s="38"/>
      <c r="E31" s="38"/>
    </row>
    <row r="32" spans="1:5" ht="32.25" customHeight="1" x14ac:dyDescent="0.25">
      <c r="A32" s="4" t="s">
        <v>65</v>
      </c>
      <c r="B32" s="38">
        <v>790</v>
      </c>
      <c r="C32" s="38"/>
      <c r="D32" s="38"/>
      <c r="E32" s="38"/>
    </row>
    <row r="33" spans="1:6" ht="32.25" customHeight="1" x14ac:dyDescent="0.25">
      <c r="A33" s="4"/>
      <c r="B33" s="38"/>
      <c r="C33" s="38"/>
      <c r="D33" s="38"/>
      <c r="E33" s="38"/>
    </row>
    <row r="34" spans="1:6" ht="35.25" customHeight="1" x14ac:dyDescent="0.25">
      <c r="A34" s="16" t="s">
        <v>64</v>
      </c>
      <c r="B34" s="12">
        <v>1224</v>
      </c>
      <c r="C34" s="8"/>
      <c r="D34" s="8">
        <v>8366</v>
      </c>
      <c r="E34" s="8"/>
    </row>
    <row r="35" spans="1:6" ht="35.25" customHeight="1" x14ac:dyDescent="0.25">
      <c r="A35" s="11" t="s">
        <v>20</v>
      </c>
      <c r="B35" s="12"/>
      <c r="C35" s="8"/>
      <c r="D35" s="8"/>
      <c r="E35" s="8"/>
    </row>
    <row r="36" spans="1:6" ht="35.25" customHeight="1" x14ac:dyDescent="0.25">
      <c r="A36" s="11" t="s">
        <v>59</v>
      </c>
      <c r="B36" s="12"/>
      <c r="C36" s="8"/>
      <c r="D36" s="8"/>
      <c r="E36" s="8"/>
    </row>
    <row r="37" spans="1:6" ht="35.25" customHeight="1" x14ac:dyDescent="0.25">
      <c r="A37" s="11" t="s">
        <v>22</v>
      </c>
      <c r="B37" s="12">
        <v>1752.96</v>
      </c>
      <c r="C37" s="8">
        <v>149</v>
      </c>
      <c r="D37" s="8"/>
      <c r="E37" s="8"/>
      <c r="F37" s="29"/>
    </row>
    <row r="38" spans="1:6" ht="35.25" customHeight="1" x14ac:dyDescent="0.25">
      <c r="A38" s="16" t="s">
        <v>52</v>
      </c>
      <c r="B38" s="12">
        <v>3560.84</v>
      </c>
      <c r="C38" s="8"/>
      <c r="D38" s="8"/>
      <c r="E38" s="8"/>
    </row>
    <row r="39" spans="1:6" ht="35.25" customHeight="1" x14ac:dyDescent="0.25">
      <c r="A39" s="11" t="s">
        <v>53</v>
      </c>
      <c r="B39" s="12"/>
      <c r="C39" s="8">
        <v>875.02</v>
      </c>
      <c r="D39" s="8"/>
      <c r="E39" s="8"/>
    </row>
    <row r="40" spans="1:6" ht="36.75" customHeight="1" x14ac:dyDescent="0.25">
      <c r="A40" s="11" t="s">
        <v>62</v>
      </c>
      <c r="B40" s="12">
        <v>18000</v>
      </c>
      <c r="C40" s="8"/>
      <c r="D40" s="8"/>
      <c r="E40" s="8"/>
    </row>
    <row r="41" spans="1:6" ht="36.75" customHeight="1" x14ac:dyDescent="0.25">
      <c r="A41" s="11" t="s">
        <v>26</v>
      </c>
      <c r="B41" s="12"/>
      <c r="C41" s="8"/>
      <c r="D41" s="8"/>
      <c r="E41" s="8"/>
    </row>
    <row r="42" spans="1:6" ht="36.75" customHeight="1" x14ac:dyDescent="0.25">
      <c r="A42" s="16" t="s">
        <v>27</v>
      </c>
      <c r="B42" s="12"/>
      <c r="C42" s="8"/>
      <c r="D42" s="8"/>
      <c r="E42" s="8"/>
    </row>
    <row r="43" spans="1:6" ht="36.75" customHeight="1" x14ac:dyDescent="0.25">
      <c r="A43" s="16" t="s">
        <v>28</v>
      </c>
      <c r="B43" s="12"/>
      <c r="C43" s="8"/>
      <c r="D43" s="8"/>
      <c r="E43" s="8"/>
    </row>
    <row r="44" spans="1:6" ht="36.75" customHeight="1" x14ac:dyDescent="0.25">
      <c r="A44" s="16" t="s">
        <v>33</v>
      </c>
      <c r="B44" s="12"/>
      <c r="C44" s="8"/>
      <c r="D44" s="8"/>
      <c r="E44" s="8"/>
    </row>
    <row r="45" spans="1:6" ht="36.75" customHeight="1" x14ac:dyDescent="0.25">
      <c r="A45" s="21"/>
      <c r="B45" s="22"/>
      <c r="C45" s="23"/>
      <c r="D45" s="23"/>
      <c r="E45" s="23"/>
    </row>
    <row r="47" spans="1:6" ht="23.25" x14ac:dyDescent="0.35">
      <c r="A47" s="24" t="s">
        <v>29</v>
      </c>
      <c r="B47" s="24"/>
    </row>
  </sheetData>
  <mergeCells count="5">
    <mergeCell ref="C17:E17"/>
    <mergeCell ref="C1:E2"/>
    <mergeCell ref="A8:E8"/>
    <mergeCell ref="A9:E9"/>
    <mergeCell ref="A10:E10"/>
  </mergeCells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opLeftCell="A17" zoomScale="75" zoomScaleNormal="75" workbookViewId="0">
      <selection activeCell="F37" sqref="F37"/>
    </sheetView>
  </sheetViews>
  <sheetFormatPr defaultRowHeight="18" x14ac:dyDescent="0.25"/>
  <cols>
    <col min="1" max="1" width="56.42578125" style="1" customWidth="1"/>
    <col min="2" max="2" width="21" style="1" customWidth="1"/>
    <col min="3" max="3" width="19.140625" style="1" customWidth="1"/>
    <col min="4" max="4" width="19.7109375" style="1" customWidth="1"/>
    <col min="5" max="5" width="18.42578125" style="1" customWidth="1"/>
    <col min="6" max="6" width="15.42578125" style="1" bestFit="1" customWidth="1"/>
    <col min="7" max="16384" width="9.140625" style="1"/>
  </cols>
  <sheetData>
    <row r="1" spans="1:6" ht="18" customHeight="1" x14ac:dyDescent="0.25">
      <c r="C1" s="52" t="s">
        <v>34</v>
      </c>
      <c r="D1" s="53"/>
      <c r="E1" s="53"/>
    </row>
    <row r="2" spans="1:6" ht="18" customHeight="1" x14ac:dyDescent="0.25">
      <c r="C2" s="53"/>
      <c r="D2" s="53"/>
      <c r="E2" s="53"/>
    </row>
    <row r="3" spans="1:6" x14ac:dyDescent="0.25">
      <c r="C3" s="28"/>
      <c r="D3" s="28" t="s">
        <v>36</v>
      </c>
      <c r="E3" s="28"/>
    </row>
    <row r="4" spans="1:6" x14ac:dyDescent="0.25">
      <c r="C4" s="28"/>
      <c r="D4" s="28" t="s">
        <v>37</v>
      </c>
      <c r="E4" s="28"/>
    </row>
    <row r="5" spans="1:6" x14ac:dyDescent="0.25">
      <c r="C5" s="28"/>
      <c r="D5" s="2"/>
      <c r="E5" s="34" t="s">
        <v>38</v>
      </c>
    </row>
    <row r="6" spans="1:6" x14ac:dyDescent="0.25">
      <c r="C6" s="28"/>
      <c r="D6" s="28"/>
      <c r="E6" s="28"/>
    </row>
    <row r="8" spans="1:6" s="3" customFormat="1" ht="23.25" x14ac:dyDescent="0.35">
      <c r="A8" s="54" t="s">
        <v>0</v>
      </c>
      <c r="B8" s="55"/>
      <c r="C8" s="55"/>
      <c r="D8" s="55"/>
      <c r="E8" s="55"/>
    </row>
    <row r="9" spans="1:6" s="3" customFormat="1" ht="45.75" customHeight="1" x14ac:dyDescent="0.35">
      <c r="A9" s="64" t="s">
        <v>68</v>
      </c>
      <c r="B9" s="64"/>
      <c r="C9" s="64"/>
      <c r="D9" s="64"/>
      <c r="E9" s="64"/>
    </row>
    <row r="10" spans="1:6" ht="28.5" customHeight="1" x14ac:dyDescent="0.3">
      <c r="A10" s="65" t="s">
        <v>1</v>
      </c>
      <c r="B10" s="65"/>
      <c r="C10" s="65"/>
      <c r="D10" s="65"/>
      <c r="E10" s="65"/>
    </row>
    <row r="11" spans="1:6" ht="37.5" customHeight="1" x14ac:dyDescent="0.25">
      <c r="A11" s="37"/>
      <c r="B11" s="35" t="s">
        <v>76</v>
      </c>
      <c r="C11" s="35" t="s">
        <v>2</v>
      </c>
      <c r="D11" s="35" t="s">
        <v>3</v>
      </c>
      <c r="E11" s="35" t="s">
        <v>75</v>
      </c>
    </row>
    <row r="12" spans="1:6" x14ac:dyDescent="0.25">
      <c r="A12" s="6" t="s">
        <v>73</v>
      </c>
      <c r="B12" s="12">
        <v>430.73</v>
      </c>
      <c r="C12" s="12"/>
      <c r="D12" s="12">
        <v>0</v>
      </c>
      <c r="E12" s="8">
        <v>16000</v>
      </c>
    </row>
    <row r="13" spans="1:6" ht="35.25" customHeight="1" x14ac:dyDescent="0.3">
      <c r="A13" s="7" t="s">
        <v>4</v>
      </c>
      <c r="B13" s="8">
        <v>106636</v>
      </c>
      <c r="C13" s="8">
        <v>5606.77</v>
      </c>
      <c r="D13" s="8"/>
      <c r="E13" s="8"/>
      <c r="F13" s="30"/>
    </row>
    <row r="14" spans="1:6" ht="35.25" customHeight="1" x14ac:dyDescent="0.25">
      <c r="A14" s="33" t="s">
        <v>74</v>
      </c>
      <c r="B14" s="8">
        <f>B12+B13-B16</f>
        <v>3155.2199999999866</v>
      </c>
      <c r="C14" s="8">
        <f>C12+C13-C16</f>
        <v>0</v>
      </c>
      <c r="D14" s="8">
        <v>0</v>
      </c>
      <c r="E14" s="8">
        <f>E12+E13-E16</f>
        <v>6148</v>
      </c>
    </row>
    <row r="15" spans="1:6" ht="35.25" customHeight="1" x14ac:dyDescent="0.25">
      <c r="A15" s="33"/>
      <c r="B15" s="38"/>
      <c r="C15" s="38"/>
      <c r="D15" s="38"/>
      <c r="E15" s="38"/>
    </row>
    <row r="16" spans="1:6" ht="35.25" customHeight="1" x14ac:dyDescent="0.3">
      <c r="A16" s="11" t="s">
        <v>5</v>
      </c>
      <c r="B16" s="12">
        <f>B26+B32+B44+B39+B19+B34+B37+B40+B22+B31+B33+B35+B38+B20+B21+B36+B41+B42</f>
        <v>103911.51000000001</v>
      </c>
      <c r="C16" s="12">
        <f>C26+C32+C44+C39+C19+C34+C37+C40+C22+C31+C33+C35+C38+C20+C21</f>
        <v>5606.77</v>
      </c>
      <c r="D16" s="12">
        <f>D26+D32+D44+D39+D19+D34+D37+D40+D22+D31+D33+D35+D38</f>
        <v>0</v>
      </c>
      <c r="E16" s="12">
        <f>E26+E32+E44+E39+E19+E34+E37+E40+E22+E31+E33+E35+E38</f>
        <v>9852</v>
      </c>
    </row>
    <row r="17" spans="1:5" x14ac:dyDescent="0.25">
      <c r="A17" s="5"/>
      <c r="B17" s="39"/>
      <c r="C17" s="63"/>
      <c r="D17" s="63"/>
      <c r="E17" s="63"/>
    </row>
    <row r="18" spans="1:5" x14ac:dyDescent="0.25">
      <c r="A18" s="13" t="s">
        <v>6</v>
      </c>
      <c r="B18" s="40"/>
      <c r="C18" s="38"/>
      <c r="D18" s="38"/>
      <c r="E18" s="38"/>
    </row>
    <row r="19" spans="1:5" ht="32.25" customHeight="1" x14ac:dyDescent="0.25">
      <c r="A19" s="14" t="s">
        <v>7</v>
      </c>
      <c r="B19" s="44"/>
      <c r="C19" s="8"/>
      <c r="D19" s="8"/>
      <c r="E19" s="8"/>
    </row>
    <row r="20" spans="1:5" ht="32.25" customHeight="1" x14ac:dyDescent="0.25">
      <c r="A20" s="16" t="s">
        <v>8</v>
      </c>
      <c r="B20" s="42"/>
      <c r="C20" s="8">
        <v>1037.55</v>
      </c>
      <c r="D20" s="8"/>
      <c r="E20" s="8"/>
    </row>
    <row r="21" spans="1:5" ht="32.25" customHeight="1" x14ac:dyDescent="0.25">
      <c r="A21" s="16" t="s">
        <v>9</v>
      </c>
      <c r="B21" s="42"/>
      <c r="C21" s="8">
        <v>3435.6</v>
      </c>
      <c r="D21" s="8"/>
      <c r="E21" s="8"/>
    </row>
    <row r="22" spans="1:5" ht="32.25" customHeight="1" x14ac:dyDescent="0.25">
      <c r="A22" s="16" t="s">
        <v>10</v>
      </c>
      <c r="B22" s="42">
        <f>B24+B25</f>
        <v>0</v>
      </c>
      <c r="C22" s="42">
        <f>C24+C25</f>
        <v>0</v>
      </c>
      <c r="D22" s="42">
        <f>D24+D25</f>
        <v>0</v>
      </c>
      <c r="E22" s="42">
        <f>E24+E25</f>
        <v>0</v>
      </c>
    </row>
    <row r="23" spans="1:5" ht="32.25" customHeight="1" x14ac:dyDescent="0.25">
      <c r="A23" s="14" t="s">
        <v>11</v>
      </c>
      <c r="B23" s="38"/>
      <c r="C23" s="38"/>
      <c r="D23" s="38"/>
      <c r="E23" s="38"/>
    </row>
    <row r="24" spans="1:5" ht="32.25" customHeight="1" x14ac:dyDescent="0.25">
      <c r="A24" s="14" t="s">
        <v>42</v>
      </c>
      <c r="B24" s="38"/>
      <c r="C24" s="38"/>
      <c r="D24" s="38"/>
      <c r="E24" s="38"/>
    </row>
    <row r="25" spans="1:5" ht="32.25" customHeight="1" x14ac:dyDescent="0.25">
      <c r="A25" s="16" t="s">
        <v>44</v>
      </c>
      <c r="B25" s="38"/>
      <c r="C25" s="38"/>
      <c r="D25" s="38"/>
      <c r="E25" s="38"/>
    </row>
    <row r="26" spans="1:5" ht="32.25" customHeight="1" x14ac:dyDescent="0.25">
      <c r="A26" s="14" t="s">
        <v>14</v>
      </c>
      <c r="B26" s="8">
        <f>B28+B29+B30+B31</f>
        <v>66317.41</v>
      </c>
      <c r="C26" s="8">
        <f>C28+C29+C30+C31</f>
        <v>0</v>
      </c>
      <c r="D26" s="8">
        <f>D28+D29+D30+D31</f>
        <v>0</v>
      </c>
      <c r="E26" s="38"/>
    </row>
    <row r="27" spans="1:5" ht="32.25" customHeight="1" x14ac:dyDescent="0.25">
      <c r="A27" s="14" t="s">
        <v>15</v>
      </c>
      <c r="B27" s="38"/>
      <c r="C27" s="38"/>
      <c r="D27" s="38"/>
      <c r="E27" s="38"/>
    </row>
    <row r="28" spans="1:5" ht="32.25" customHeight="1" x14ac:dyDescent="0.25">
      <c r="A28" s="14" t="s">
        <v>48</v>
      </c>
      <c r="B28" s="43">
        <v>55273.41</v>
      </c>
      <c r="C28" s="38"/>
      <c r="D28" s="38"/>
      <c r="E28" s="38"/>
    </row>
    <row r="29" spans="1:5" ht="32.25" customHeight="1" x14ac:dyDescent="0.25">
      <c r="A29" s="14" t="s">
        <v>78</v>
      </c>
      <c r="B29" s="38">
        <v>1044</v>
      </c>
      <c r="C29" s="38"/>
      <c r="D29" s="38"/>
      <c r="E29" s="38"/>
    </row>
    <row r="30" spans="1:5" ht="32.25" customHeight="1" x14ac:dyDescent="0.25">
      <c r="A30" s="14" t="s">
        <v>60</v>
      </c>
      <c r="B30" s="38"/>
      <c r="C30" s="38"/>
      <c r="D30" s="38"/>
      <c r="E30" s="38"/>
    </row>
    <row r="31" spans="1:5" ht="37.5" customHeight="1" x14ac:dyDescent="0.25">
      <c r="A31" s="14" t="s">
        <v>18</v>
      </c>
      <c r="B31" s="38">
        <v>10000</v>
      </c>
      <c r="C31" s="38"/>
      <c r="D31" s="38"/>
      <c r="E31" s="38"/>
    </row>
    <row r="32" spans="1:5" ht="32.25" customHeight="1" x14ac:dyDescent="0.25">
      <c r="A32" s="14" t="s">
        <v>79</v>
      </c>
      <c r="B32" s="38"/>
      <c r="C32" s="38"/>
      <c r="D32" s="38"/>
      <c r="E32" s="38">
        <v>9852</v>
      </c>
    </row>
    <row r="33" spans="1:6" ht="32.25" customHeight="1" x14ac:dyDescent="0.25">
      <c r="A33" s="14"/>
      <c r="B33" s="38"/>
      <c r="C33" s="38"/>
      <c r="D33" s="38"/>
      <c r="E33" s="38"/>
    </row>
    <row r="34" spans="1:6" ht="35.25" customHeight="1" x14ac:dyDescent="0.25">
      <c r="A34" s="16" t="s">
        <v>77</v>
      </c>
      <c r="B34" s="12">
        <v>13000</v>
      </c>
      <c r="C34" s="8"/>
      <c r="D34" s="8"/>
      <c r="E34" s="8"/>
    </row>
    <row r="35" spans="1:6" ht="35.25" customHeight="1" x14ac:dyDescent="0.25">
      <c r="A35" s="16" t="s">
        <v>20</v>
      </c>
      <c r="B35" s="12">
        <v>167.38</v>
      </c>
      <c r="C35" s="8">
        <v>1112.6199999999999</v>
      </c>
      <c r="D35" s="8"/>
      <c r="E35" s="8"/>
    </row>
    <row r="36" spans="1:6" ht="35.25" customHeight="1" x14ac:dyDescent="0.25">
      <c r="A36" s="16" t="s">
        <v>80</v>
      </c>
      <c r="B36" s="12">
        <v>1200</v>
      </c>
      <c r="C36" s="8"/>
      <c r="D36" s="8"/>
      <c r="E36" s="8"/>
    </row>
    <row r="37" spans="1:6" ht="35.25" customHeight="1" x14ac:dyDescent="0.25">
      <c r="A37" s="16" t="s">
        <v>22</v>
      </c>
      <c r="B37" s="12">
        <v>1298.72</v>
      </c>
      <c r="C37" s="8">
        <v>21</v>
      </c>
      <c r="D37" s="8"/>
      <c r="E37" s="8"/>
      <c r="F37" s="29"/>
    </row>
    <row r="38" spans="1:6" ht="35.25" customHeight="1" x14ac:dyDescent="0.25">
      <c r="A38" s="16" t="s">
        <v>52</v>
      </c>
      <c r="B38" s="12"/>
      <c r="C38" s="8"/>
      <c r="D38" s="8"/>
      <c r="E38" s="8"/>
    </row>
    <row r="39" spans="1:6" ht="35.25" customHeight="1" x14ac:dyDescent="0.25">
      <c r="A39" s="16" t="s">
        <v>53</v>
      </c>
      <c r="B39" s="12">
        <v>11928</v>
      </c>
      <c r="C39" s="8"/>
      <c r="D39" s="8"/>
      <c r="E39" s="8"/>
    </row>
    <row r="40" spans="1:6" ht="36.75" customHeight="1" x14ac:dyDescent="0.25">
      <c r="A40" s="16" t="s">
        <v>62</v>
      </c>
      <c r="B40" s="12"/>
      <c r="C40" s="8"/>
      <c r="D40" s="8"/>
      <c r="E40" s="8"/>
    </row>
    <row r="41" spans="1:6" ht="36.75" customHeight="1" x14ac:dyDescent="0.25">
      <c r="A41" s="16" t="s">
        <v>26</v>
      </c>
      <c r="B41" s="12"/>
      <c r="C41" s="8"/>
      <c r="D41" s="8"/>
      <c r="E41" s="8"/>
    </row>
    <row r="42" spans="1:6" ht="36.75" customHeight="1" x14ac:dyDescent="0.25">
      <c r="A42" s="16" t="s">
        <v>27</v>
      </c>
      <c r="B42" s="12"/>
      <c r="C42" s="8"/>
      <c r="D42" s="8"/>
      <c r="E42" s="8"/>
    </row>
    <row r="43" spans="1:6" ht="36.75" customHeight="1" x14ac:dyDescent="0.25">
      <c r="A43" s="16" t="s">
        <v>28</v>
      </c>
      <c r="B43" s="12"/>
      <c r="C43" s="8"/>
      <c r="D43" s="8"/>
      <c r="E43" s="8"/>
    </row>
    <row r="44" spans="1:6" ht="36.75" customHeight="1" x14ac:dyDescent="0.25">
      <c r="A44" s="16" t="s">
        <v>33</v>
      </c>
      <c r="B44" s="12"/>
      <c r="C44" s="8"/>
      <c r="D44" s="8"/>
      <c r="E44" s="8"/>
    </row>
    <row r="45" spans="1:6" ht="36.75" customHeight="1" x14ac:dyDescent="0.25">
      <c r="A45" s="21"/>
      <c r="B45" s="22"/>
      <c r="C45" s="23"/>
      <c r="D45" s="23"/>
      <c r="E45" s="23"/>
    </row>
    <row r="47" spans="1:6" ht="23.25" x14ac:dyDescent="0.35">
      <c r="A47" s="24" t="s">
        <v>29</v>
      </c>
      <c r="B47" s="24"/>
    </row>
  </sheetData>
  <mergeCells count="5">
    <mergeCell ref="C17:E17"/>
    <mergeCell ref="C1:E2"/>
    <mergeCell ref="A8:E8"/>
    <mergeCell ref="A9:E9"/>
    <mergeCell ref="A10:E10"/>
  </mergeCells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opLeftCell="A16" zoomScale="75" zoomScaleNormal="75" workbookViewId="0">
      <selection activeCell="F37" sqref="F37"/>
    </sheetView>
  </sheetViews>
  <sheetFormatPr defaultRowHeight="18" x14ac:dyDescent="0.25"/>
  <cols>
    <col min="1" max="1" width="56.42578125" style="1" customWidth="1"/>
    <col min="2" max="2" width="21" style="1" customWidth="1"/>
    <col min="3" max="3" width="19.140625" style="1" customWidth="1"/>
    <col min="4" max="4" width="19.7109375" style="1" customWidth="1"/>
    <col min="5" max="5" width="18.42578125" style="1" customWidth="1"/>
    <col min="6" max="6" width="15.42578125" style="1" bestFit="1" customWidth="1"/>
    <col min="7" max="16384" width="9.140625" style="1"/>
  </cols>
  <sheetData>
    <row r="1" spans="1:6" ht="18" customHeight="1" x14ac:dyDescent="0.25">
      <c r="C1" s="52" t="s">
        <v>34</v>
      </c>
      <c r="D1" s="53"/>
      <c r="E1" s="53"/>
    </row>
    <row r="2" spans="1:6" ht="18" customHeight="1" x14ac:dyDescent="0.25">
      <c r="C2" s="53"/>
      <c r="D2" s="53"/>
      <c r="E2" s="53"/>
    </row>
    <row r="3" spans="1:6" x14ac:dyDescent="0.25">
      <c r="C3" s="34"/>
      <c r="D3" s="34" t="s">
        <v>36</v>
      </c>
      <c r="E3" s="34"/>
    </row>
    <row r="4" spans="1:6" x14ac:dyDescent="0.25">
      <c r="C4" s="34"/>
      <c r="D4" s="34" t="s">
        <v>37</v>
      </c>
      <c r="E4" s="34"/>
    </row>
    <row r="5" spans="1:6" x14ac:dyDescent="0.25">
      <c r="C5" s="34"/>
      <c r="D5" s="2"/>
      <c r="E5" s="34" t="s">
        <v>38</v>
      </c>
    </row>
    <row r="6" spans="1:6" x14ac:dyDescent="0.25">
      <c r="C6" s="34"/>
      <c r="D6" s="34"/>
      <c r="E6" s="34"/>
    </row>
    <row r="8" spans="1:6" s="3" customFormat="1" ht="23.25" x14ac:dyDescent="0.35">
      <c r="A8" s="54" t="s">
        <v>0</v>
      </c>
      <c r="B8" s="55"/>
      <c r="C8" s="55"/>
      <c r="D8" s="55"/>
      <c r="E8" s="55"/>
    </row>
    <row r="9" spans="1:6" s="3" customFormat="1" ht="45.75" customHeight="1" x14ac:dyDescent="0.35">
      <c r="A9" s="64" t="s">
        <v>81</v>
      </c>
      <c r="B9" s="64"/>
      <c r="C9" s="64"/>
      <c r="D9" s="64"/>
      <c r="E9" s="64"/>
    </row>
    <row r="10" spans="1:6" ht="28.5" customHeight="1" x14ac:dyDescent="0.3">
      <c r="A10" s="65" t="s">
        <v>1</v>
      </c>
      <c r="B10" s="65"/>
      <c r="C10" s="65"/>
      <c r="D10" s="65"/>
      <c r="E10" s="65"/>
    </row>
    <row r="11" spans="1:6" ht="37.5" customHeight="1" x14ac:dyDescent="0.25">
      <c r="A11" s="37"/>
      <c r="B11" s="35" t="s">
        <v>76</v>
      </c>
      <c r="C11" s="35" t="s">
        <v>2</v>
      </c>
      <c r="D11" s="35" t="s">
        <v>3</v>
      </c>
      <c r="E11" s="35" t="s">
        <v>75</v>
      </c>
    </row>
    <row r="12" spans="1:6" x14ac:dyDescent="0.25">
      <c r="A12" s="6" t="s">
        <v>82</v>
      </c>
      <c r="B12" s="12">
        <v>3155.22</v>
      </c>
      <c r="C12" s="12"/>
      <c r="D12" s="12">
        <v>0</v>
      </c>
      <c r="E12" s="8">
        <v>6148</v>
      </c>
    </row>
    <row r="13" spans="1:6" ht="35.25" customHeight="1" x14ac:dyDescent="0.3">
      <c r="A13" s="7" t="s">
        <v>4</v>
      </c>
      <c r="B13" s="8">
        <v>103316</v>
      </c>
      <c r="C13" s="8">
        <v>6148.49</v>
      </c>
      <c r="D13" s="8"/>
      <c r="E13" s="8"/>
      <c r="F13" s="30"/>
    </row>
    <row r="14" spans="1:6" ht="35.25" customHeight="1" x14ac:dyDescent="0.25">
      <c r="A14" s="33" t="s">
        <v>83</v>
      </c>
      <c r="B14" s="8">
        <f>B12+B13-B16</f>
        <v>0</v>
      </c>
      <c r="C14" s="8">
        <f>C12+C13-C16</f>
        <v>6148.49</v>
      </c>
      <c r="D14" s="8">
        <v>0</v>
      </c>
      <c r="E14" s="8">
        <f>E12+E13-E16</f>
        <v>3007</v>
      </c>
    </row>
    <row r="15" spans="1:6" ht="35.25" customHeight="1" x14ac:dyDescent="0.25">
      <c r="A15" s="33"/>
      <c r="B15" s="38"/>
      <c r="C15" s="38"/>
      <c r="D15" s="38"/>
      <c r="E15" s="38"/>
    </row>
    <row r="16" spans="1:6" ht="35.25" customHeight="1" x14ac:dyDescent="0.3">
      <c r="A16" s="11" t="s">
        <v>5</v>
      </c>
      <c r="B16" s="12">
        <f>B26+B32+B44+B39+B19+B34+B37+B40+B22+B31+B33+B35+B38+B20+B21+B36+B41+B42</f>
        <v>106471.22</v>
      </c>
      <c r="C16" s="12">
        <f>C26+C32+C44+C39+C19+C34+C37+C40+C22+C31+C33+C35+C38+C20+C21</f>
        <v>0</v>
      </c>
      <c r="D16" s="12">
        <f>D26+D32+D44+D39+D19+D34+D37+D40+D22+D31+D33+D35+D38</f>
        <v>0</v>
      </c>
      <c r="E16" s="12">
        <f>E26+E32+E44+E39+E19+E34+E37+E40+E22+E31+E33+E35+E38</f>
        <v>3141</v>
      </c>
    </row>
    <row r="17" spans="1:5" x14ac:dyDescent="0.25">
      <c r="A17" s="5"/>
      <c r="B17" s="39"/>
      <c r="C17" s="63"/>
      <c r="D17" s="63"/>
      <c r="E17" s="63"/>
    </row>
    <row r="18" spans="1:5" x14ac:dyDescent="0.25">
      <c r="A18" s="13" t="s">
        <v>6</v>
      </c>
      <c r="B18" s="40"/>
      <c r="C18" s="38"/>
      <c r="D18" s="38"/>
      <c r="E18" s="38"/>
    </row>
    <row r="19" spans="1:5" ht="32.25" customHeight="1" x14ac:dyDescent="0.25">
      <c r="A19" s="14" t="s">
        <v>7</v>
      </c>
      <c r="B19" s="44">
        <v>39610</v>
      </c>
      <c r="C19" s="8"/>
      <c r="D19" s="8"/>
      <c r="E19" s="8"/>
    </row>
    <row r="20" spans="1:5" ht="32.25" customHeight="1" x14ac:dyDescent="0.25">
      <c r="A20" s="16" t="s">
        <v>8</v>
      </c>
      <c r="B20" s="42"/>
      <c r="C20" s="8"/>
      <c r="D20" s="8"/>
      <c r="E20" s="8"/>
    </row>
    <row r="21" spans="1:5" ht="32.25" customHeight="1" x14ac:dyDescent="0.25">
      <c r="A21" s="16" t="s">
        <v>9</v>
      </c>
      <c r="B21" s="42"/>
      <c r="C21" s="8"/>
      <c r="D21" s="8"/>
      <c r="E21" s="8"/>
    </row>
    <row r="22" spans="1:5" ht="32.25" customHeight="1" x14ac:dyDescent="0.25">
      <c r="A22" s="16" t="s">
        <v>10</v>
      </c>
      <c r="B22" s="42">
        <f>B24+B25</f>
        <v>0</v>
      </c>
      <c r="C22" s="42">
        <f>C24+C25</f>
        <v>0</v>
      </c>
      <c r="D22" s="42">
        <f>D24+D25</f>
        <v>0</v>
      </c>
      <c r="E22" s="42">
        <f>E24+E25</f>
        <v>0</v>
      </c>
    </row>
    <row r="23" spans="1:5" ht="32.25" customHeight="1" x14ac:dyDescent="0.25">
      <c r="A23" s="14" t="s">
        <v>11</v>
      </c>
      <c r="B23" s="38"/>
      <c r="C23" s="38"/>
      <c r="D23" s="38"/>
      <c r="E23" s="38"/>
    </row>
    <row r="24" spans="1:5" ht="32.25" customHeight="1" x14ac:dyDescent="0.25">
      <c r="A24" s="14" t="s">
        <v>42</v>
      </c>
      <c r="B24" s="38"/>
      <c r="C24" s="38"/>
      <c r="D24" s="38"/>
      <c r="E24" s="38"/>
    </row>
    <row r="25" spans="1:5" ht="32.25" customHeight="1" x14ac:dyDescent="0.25">
      <c r="A25" s="16" t="s">
        <v>44</v>
      </c>
      <c r="B25" s="38"/>
      <c r="C25" s="38"/>
      <c r="D25" s="38"/>
      <c r="E25" s="38"/>
    </row>
    <row r="26" spans="1:5" ht="32.25" customHeight="1" x14ac:dyDescent="0.25">
      <c r="A26" s="14" t="s">
        <v>14</v>
      </c>
      <c r="B26" s="8">
        <f>B28+B29+B30+B31</f>
        <v>59576.94</v>
      </c>
      <c r="C26" s="8">
        <f>C28+C29+C30+C31</f>
        <v>0</v>
      </c>
      <c r="D26" s="8">
        <f>D28+D29+D30+D31</f>
        <v>0</v>
      </c>
      <c r="E26" s="38"/>
    </row>
    <row r="27" spans="1:5" ht="32.25" customHeight="1" x14ac:dyDescent="0.25">
      <c r="A27" s="14" t="s">
        <v>15</v>
      </c>
      <c r="B27" s="38"/>
      <c r="C27" s="38"/>
      <c r="D27" s="38"/>
      <c r="E27" s="38"/>
    </row>
    <row r="28" spans="1:5" ht="32.25" customHeight="1" x14ac:dyDescent="0.25">
      <c r="A28" s="14" t="s">
        <v>48</v>
      </c>
      <c r="B28" s="43">
        <v>52667.54</v>
      </c>
      <c r="C28" s="38"/>
      <c r="D28" s="38"/>
      <c r="E28" s="38"/>
    </row>
    <row r="29" spans="1:5" ht="32.25" customHeight="1" x14ac:dyDescent="0.25">
      <c r="A29" s="14" t="s">
        <v>84</v>
      </c>
      <c r="B29" s="38">
        <v>574.4</v>
      </c>
      <c r="C29" s="38"/>
      <c r="D29" s="38"/>
      <c r="E29" s="38"/>
    </row>
    <row r="30" spans="1:5" ht="32.25" customHeight="1" x14ac:dyDescent="0.25">
      <c r="A30" s="14" t="s">
        <v>60</v>
      </c>
      <c r="B30" s="38"/>
      <c r="C30" s="38"/>
      <c r="D30" s="38"/>
      <c r="E30" s="38"/>
    </row>
    <row r="31" spans="1:5" ht="37.5" customHeight="1" x14ac:dyDescent="0.25">
      <c r="A31" s="14" t="s">
        <v>18</v>
      </c>
      <c r="B31" s="38">
        <v>6335</v>
      </c>
      <c r="C31" s="38"/>
      <c r="D31" s="38"/>
      <c r="E31" s="38"/>
    </row>
    <row r="32" spans="1:5" ht="32.25" customHeight="1" x14ac:dyDescent="0.25">
      <c r="A32" s="14" t="s">
        <v>79</v>
      </c>
      <c r="B32" s="38"/>
      <c r="C32" s="38"/>
      <c r="D32" s="38"/>
      <c r="E32" s="38">
        <v>3141</v>
      </c>
    </row>
    <row r="33" spans="1:6" ht="32.25" customHeight="1" x14ac:dyDescent="0.25">
      <c r="A33" s="14"/>
      <c r="B33" s="38"/>
      <c r="C33" s="38"/>
      <c r="D33" s="38"/>
      <c r="E33" s="38"/>
    </row>
    <row r="34" spans="1:6" ht="35.25" customHeight="1" x14ac:dyDescent="0.25">
      <c r="A34" s="16" t="s">
        <v>77</v>
      </c>
      <c r="B34" s="12"/>
      <c r="C34" s="8"/>
      <c r="D34" s="8"/>
      <c r="E34" s="8"/>
    </row>
    <row r="35" spans="1:6" ht="35.25" customHeight="1" x14ac:dyDescent="0.25">
      <c r="A35" s="16" t="s">
        <v>20</v>
      </c>
      <c r="B35" s="12"/>
      <c r="C35" s="8"/>
      <c r="D35" s="8"/>
      <c r="E35" s="8"/>
    </row>
    <row r="36" spans="1:6" ht="35.25" customHeight="1" x14ac:dyDescent="0.25">
      <c r="A36" s="16" t="s">
        <v>80</v>
      </c>
      <c r="B36" s="12"/>
      <c r="C36" s="8"/>
      <c r="D36" s="8"/>
      <c r="E36" s="8"/>
    </row>
    <row r="37" spans="1:6" ht="35.25" customHeight="1" x14ac:dyDescent="0.25">
      <c r="A37" s="16" t="s">
        <v>22</v>
      </c>
      <c r="B37" s="12">
        <v>949.28</v>
      </c>
      <c r="C37" s="8">
        <v>0</v>
      </c>
      <c r="D37" s="8"/>
      <c r="E37" s="8"/>
      <c r="F37" s="29"/>
    </row>
    <row r="38" spans="1:6" ht="35.25" customHeight="1" x14ac:dyDescent="0.25">
      <c r="A38" s="16" t="s">
        <v>52</v>
      </c>
      <c r="B38" s="12"/>
      <c r="C38" s="8"/>
      <c r="D38" s="8"/>
      <c r="E38" s="8"/>
    </row>
    <row r="39" spans="1:6" ht="35.25" customHeight="1" x14ac:dyDescent="0.25">
      <c r="A39" s="16" t="s">
        <v>53</v>
      </c>
      <c r="B39" s="12"/>
      <c r="C39" s="8"/>
      <c r="D39" s="8"/>
      <c r="E39" s="8"/>
    </row>
    <row r="40" spans="1:6" ht="36.75" customHeight="1" x14ac:dyDescent="0.25">
      <c r="A40" s="16" t="s">
        <v>62</v>
      </c>
      <c r="B40" s="12"/>
      <c r="C40" s="8"/>
      <c r="D40" s="8"/>
      <c r="E40" s="8"/>
    </row>
    <row r="41" spans="1:6" ht="36.75" customHeight="1" x14ac:dyDescent="0.25">
      <c r="A41" s="16" t="s">
        <v>26</v>
      </c>
      <c r="B41" s="12"/>
      <c r="C41" s="8"/>
      <c r="D41" s="8"/>
      <c r="E41" s="8"/>
    </row>
    <row r="42" spans="1:6" ht="36.75" customHeight="1" x14ac:dyDescent="0.25">
      <c r="A42" s="16" t="s">
        <v>27</v>
      </c>
      <c r="B42" s="12"/>
      <c r="C42" s="8"/>
      <c r="D42" s="8"/>
      <c r="E42" s="8"/>
    </row>
    <row r="43" spans="1:6" ht="36.75" customHeight="1" x14ac:dyDescent="0.25">
      <c r="A43" s="16" t="s">
        <v>28</v>
      </c>
      <c r="B43" s="12"/>
      <c r="C43" s="8"/>
      <c r="D43" s="8"/>
      <c r="E43" s="8"/>
    </row>
    <row r="44" spans="1:6" ht="36.75" customHeight="1" x14ac:dyDescent="0.25">
      <c r="A44" s="16" t="s">
        <v>33</v>
      </c>
      <c r="B44" s="12"/>
      <c r="C44" s="8"/>
      <c r="D44" s="8"/>
      <c r="E44" s="8"/>
    </row>
    <row r="45" spans="1:6" ht="36.75" customHeight="1" x14ac:dyDescent="0.25">
      <c r="A45" s="21"/>
      <c r="B45" s="22"/>
      <c r="C45" s="23"/>
      <c r="D45" s="23"/>
      <c r="E45" s="23"/>
    </row>
    <row r="47" spans="1:6" ht="23.25" x14ac:dyDescent="0.35">
      <c r="A47" s="24" t="s">
        <v>29</v>
      </c>
      <c r="B47" s="24"/>
    </row>
  </sheetData>
  <mergeCells count="5">
    <mergeCell ref="C1:E2"/>
    <mergeCell ref="A8:E8"/>
    <mergeCell ref="A9:E9"/>
    <mergeCell ref="A10:E10"/>
    <mergeCell ref="C17:E17"/>
  </mergeCells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opLeftCell="A19" zoomScale="75" zoomScaleNormal="75" workbookViewId="0">
      <selection activeCell="F37" sqref="F37"/>
    </sheetView>
  </sheetViews>
  <sheetFormatPr defaultRowHeight="18" x14ac:dyDescent="0.25"/>
  <cols>
    <col min="1" max="1" width="56.42578125" style="1" customWidth="1"/>
    <col min="2" max="2" width="21" style="1" customWidth="1"/>
    <col min="3" max="3" width="19.140625" style="1" customWidth="1"/>
    <col min="4" max="4" width="19.7109375" style="1" customWidth="1"/>
    <col min="5" max="5" width="18.42578125" style="1" customWidth="1"/>
    <col min="6" max="6" width="15.42578125" style="1" bestFit="1" customWidth="1"/>
    <col min="7" max="16384" width="9.140625" style="1"/>
  </cols>
  <sheetData>
    <row r="1" spans="1:6" ht="18" customHeight="1" x14ac:dyDescent="0.25">
      <c r="C1" s="52" t="s">
        <v>34</v>
      </c>
      <c r="D1" s="53"/>
      <c r="E1" s="53"/>
    </row>
    <row r="2" spans="1:6" ht="18" customHeight="1" x14ac:dyDescent="0.25">
      <c r="C2" s="53"/>
      <c r="D2" s="53"/>
      <c r="E2" s="53"/>
    </row>
    <row r="3" spans="1:6" x14ac:dyDescent="0.25">
      <c r="C3" s="34"/>
      <c r="D3" s="34" t="s">
        <v>36</v>
      </c>
      <c r="E3" s="34"/>
    </row>
    <row r="4" spans="1:6" x14ac:dyDescent="0.25">
      <c r="C4" s="34"/>
      <c r="D4" s="34" t="s">
        <v>37</v>
      </c>
      <c r="E4" s="34"/>
    </row>
    <row r="5" spans="1:6" x14ac:dyDescent="0.25">
      <c r="C5" s="34"/>
      <c r="D5" s="2"/>
      <c r="E5" s="34" t="s">
        <v>38</v>
      </c>
    </row>
    <row r="6" spans="1:6" x14ac:dyDescent="0.25">
      <c r="C6" s="34"/>
      <c r="D6" s="34"/>
      <c r="E6" s="34"/>
    </row>
    <row r="8" spans="1:6" s="3" customFormat="1" ht="23.25" x14ac:dyDescent="0.35">
      <c r="A8" s="54" t="s">
        <v>0</v>
      </c>
      <c r="B8" s="55"/>
      <c r="C8" s="55"/>
      <c r="D8" s="55"/>
      <c r="E8" s="55"/>
    </row>
    <row r="9" spans="1:6" s="3" customFormat="1" ht="45.75" customHeight="1" x14ac:dyDescent="0.35">
      <c r="A9" s="64" t="s">
        <v>85</v>
      </c>
      <c r="B9" s="64"/>
      <c r="C9" s="64"/>
      <c r="D9" s="64"/>
      <c r="E9" s="64"/>
    </row>
    <row r="10" spans="1:6" ht="28.5" customHeight="1" x14ac:dyDescent="0.3">
      <c r="A10" s="65" t="s">
        <v>1</v>
      </c>
      <c r="B10" s="65"/>
      <c r="C10" s="65"/>
      <c r="D10" s="65"/>
      <c r="E10" s="65"/>
    </row>
    <row r="11" spans="1:6" ht="37.5" customHeight="1" x14ac:dyDescent="0.25">
      <c r="A11" s="37"/>
      <c r="B11" s="35" t="s">
        <v>76</v>
      </c>
      <c r="C11" s="35" t="s">
        <v>2</v>
      </c>
      <c r="D11" s="35" t="s">
        <v>3</v>
      </c>
      <c r="E11" s="35" t="s">
        <v>75</v>
      </c>
    </row>
    <row r="12" spans="1:6" x14ac:dyDescent="0.25">
      <c r="A12" s="6" t="s">
        <v>86</v>
      </c>
      <c r="B12" s="12">
        <v>0</v>
      </c>
      <c r="C12" s="12">
        <v>6148.49</v>
      </c>
      <c r="D12" s="12">
        <v>0</v>
      </c>
      <c r="E12" s="8">
        <v>3007</v>
      </c>
    </row>
    <row r="13" spans="1:6" ht="35.25" customHeight="1" x14ac:dyDescent="0.3">
      <c r="A13" s="7" t="s">
        <v>4</v>
      </c>
      <c r="B13" s="8">
        <v>153198</v>
      </c>
      <c r="C13" s="8">
        <v>4788.1000000000004</v>
      </c>
      <c r="D13" s="8"/>
      <c r="E13" s="8"/>
      <c r="F13" s="30"/>
    </row>
    <row r="14" spans="1:6" ht="35.25" customHeight="1" x14ac:dyDescent="0.25">
      <c r="A14" s="33" t="s">
        <v>87</v>
      </c>
      <c r="B14" s="8">
        <f>B12+B13-B16</f>
        <v>0</v>
      </c>
      <c r="C14" s="8">
        <f>C12+C13-C16</f>
        <v>7049.59</v>
      </c>
      <c r="D14" s="8">
        <v>0</v>
      </c>
      <c r="E14" s="8">
        <f>E12+E13-E16</f>
        <v>3007</v>
      </c>
    </row>
    <row r="15" spans="1:6" ht="35.25" customHeight="1" x14ac:dyDescent="0.25">
      <c r="A15" s="33"/>
      <c r="B15" s="38"/>
      <c r="C15" s="38"/>
      <c r="D15" s="38"/>
      <c r="E15" s="38"/>
    </row>
    <row r="16" spans="1:6" ht="35.25" customHeight="1" x14ac:dyDescent="0.3">
      <c r="A16" s="11" t="s">
        <v>5</v>
      </c>
      <c r="B16" s="12">
        <f>B26+B32+B44+B39+B19+B34+B37+B40+B22+B31+B33+B35+B38+B20+B21+B36+B41+B42</f>
        <v>153197.99999999997</v>
      </c>
      <c r="C16" s="12">
        <f>C26+C32+C44+C39+C19+C34+C37+C40+C22+C31+C33+C35+C38+C20+C21</f>
        <v>3887</v>
      </c>
      <c r="D16" s="12">
        <f>D26+D32+D44+D39+D19+D34+D37+D40+D22+D31+D33+D35+D38</f>
        <v>0</v>
      </c>
      <c r="E16" s="12">
        <f>E26+E32+E44+E39+E19+E34+E37+E40+E22+E31+E33+E35+E38</f>
        <v>0</v>
      </c>
    </row>
    <row r="17" spans="1:5" x14ac:dyDescent="0.25">
      <c r="A17" s="5"/>
      <c r="B17" s="39"/>
      <c r="C17" s="63"/>
      <c r="D17" s="63"/>
      <c r="E17" s="63"/>
    </row>
    <row r="18" spans="1:5" x14ac:dyDescent="0.25">
      <c r="A18" s="13" t="s">
        <v>6</v>
      </c>
      <c r="B18" s="40"/>
      <c r="C18" s="38"/>
      <c r="D18" s="38"/>
      <c r="E18" s="38"/>
    </row>
    <row r="19" spans="1:5" ht="32.25" customHeight="1" x14ac:dyDescent="0.25">
      <c r="A19" s="14" t="s">
        <v>7</v>
      </c>
      <c r="B19" s="44">
        <v>5735.5</v>
      </c>
      <c r="C19" s="8"/>
      <c r="D19" s="8"/>
      <c r="E19" s="8"/>
    </row>
    <row r="20" spans="1:5" ht="32.25" customHeight="1" x14ac:dyDescent="0.25">
      <c r="A20" s="16" t="s">
        <v>8</v>
      </c>
      <c r="B20" s="42"/>
      <c r="C20" s="8"/>
      <c r="D20" s="8"/>
      <c r="E20" s="8"/>
    </row>
    <row r="21" spans="1:5" ht="32.25" customHeight="1" x14ac:dyDescent="0.25">
      <c r="A21" s="16" t="s">
        <v>9</v>
      </c>
      <c r="B21" s="42"/>
      <c r="C21" s="8"/>
      <c r="D21" s="8"/>
      <c r="E21" s="8"/>
    </row>
    <row r="22" spans="1:5" ht="32.25" customHeight="1" x14ac:dyDescent="0.25">
      <c r="A22" s="16" t="s">
        <v>10</v>
      </c>
      <c r="B22" s="42">
        <f>B24+B25</f>
        <v>0</v>
      </c>
      <c r="C22" s="42">
        <f>C24+C25</f>
        <v>0</v>
      </c>
      <c r="D22" s="42">
        <f>D24+D25</f>
        <v>0</v>
      </c>
      <c r="E22" s="42">
        <f>E24+E25</f>
        <v>0</v>
      </c>
    </row>
    <row r="23" spans="1:5" ht="32.25" customHeight="1" x14ac:dyDescent="0.25">
      <c r="A23" s="14" t="s">
        <v>11</v>
      </c>
      <c r="B23" s="38"/>
      <c r="C23" s="38"/>
      <c r="D23" s="38"/>
      <c r="E23" s="38"/>
    </row>
    <row r="24" spans="1:5" ht="32.25" customHeight="1" x14ac:dyDescent="0.25">
      <c r="A24" s="14" t="s">
        <v>42</v>
      </c>
      <c r="B24" s="38"/>
      <c r="C24" s="38"/>
      <c r="D24" s="38"/>
      <c r="E24" s="38"/>
    </row>
    <row r="25" spans="1:5" ht="32.25" customHeight="1" x14ac:dyDescent="0.25">
      <c r="A25" s="16" t="s">
        <v>44</v>
      </c>
      <c r="B25" s="38"/>
      <c r="C25" s="38"/>
      <c r="D25" s="38"/>
      <c r="E25" s="38"/>
    </row>
    <row r="26" spans="1:5" ht="32.25" customHeight="1" x14ac:dyDescent="0.25">
      <c r="A26" s="14" t="s">
        <v>14</v>
      </c>
      <c r="B26" s="8">
        <f>B28+B29+B30+B31</f>
        <v>120951.40999999999</v>
      </c>
      <c r="C26" s="8">
        <f>C28+C29+C30+C31</f>
        <v>0</v>
      </c>
      <c r="D26" s="8">
        <f>D28+D29+D30+D31</f>
        <v>0</v>
      </c>
      <c r="E26" s="38"/>
    </row>
    <row r="27" spans="1:5" ht="32.25" customHeight="1" x14ac:dyDescent="0.25">
      <c r="A27" s="14" t="s">
        <v>15</v>
      </c>
      <c r="B27" s="38"/>
      <c r="C27" s="38"/>
      <c r="D27" s="38"/>
      <c r="E27" s="38"/>
    </row>
    <row r="28" spans="1:5" ht="32.25" customHeight="1" x14ac:dyDescent="0.25">
      <c r="A28" s="14" t="s">
        <v>48</v>
      </c>
      <c r="B28" s="43">
        <v>101774.84</v>
      </c>
      <c r="C28" s="38"/>
      <c r="D28" s="38"/>
      <c r="E28" s="38"/>
    </row>
    <row r="29" spans="1:5" ht="32.25" customHeight="1" x14ac:dyDescent="0.25">
      <c r="A29" s="14" t="s">
        <v>88</v>
      </c>
      <c r="B29" s="38">
        <v>12089.93</v>
      </c>
      <c r="C29" s="38"/>
      <c r="D29" s="38"/>
      <c r="E29" s="38"/>
    </row>
    <row r="30" spans="1:5" ht="32.25" customHeight="1" x14ac:dyDescent="0.25">
      <c r="A30" s="14" t="s">
        <v>60</v>
      </c>
      <c r="B30" s="38">
        <v>2086.64</v>
      </c>
      <c r="C30" s="38"/>
      <c r="D30" s="38"/>
      <c r="E30" s="38"/>
    </row>
    <row r="31" spans="1:5" ht="37.5" customHeight="1" x14ac:dyDescent="0.25">
      <c r="A31" s="14" t="s">
        <v>18</v>
      </c>
      <c r="B31" s="38">
        <v>5000</v>
      </c>
      <c r="C31" s="38"/>
      <c r="D31" s="38"/>
      <c r="E31" s="38"/>
    </row>
    <row r="32" spans="1:5" ht="32.25" customHeight="1" x14ac:dyDescent="0.25">
      <c r="A32" s="14" t="s">
        <v>91</v>
      </c>
      <c r="B32" s="38">
        <v>2242</v>
      </c>
      <c r="C32" s="38"/>
      <c r="D32" s="38"/>
      <c r="E32" s="38"/>
    </row>
    <row r="33" spans="1:6" ht="32.25" customHeight="1" x14ac:dyDescent="0.25">
      <c r="A33" s="14"/>
      <c r="B33" s="38"/>
      <c r="C33" s="38"/>
      <c r="D33" s="38"/>
      <c r="E33" s="38"/>
    </row>
    <row r="34" spans="1:6" ht="35.25" customHeight="1" x14ac:dyDescent="0.25">
      <c r="A34" s="16" t="s">
        <v>89</v>
      </c>
      <c r="B34" s="12">
        <v>9912</v>
      </c>
      <c r="C34" s="8"/>
      <c r="D34" s="8"/>
      <c r="E34" s="8"/>
    </row>
    <row r="35" spans="1:6" ht="35.25" customHeight="1" x14ac:dyDescent="0.25">
      <c r="A35" s="16" t="s">
        <v>20</v>
      </c>
      <c r="B35" s="12"/>
      <c r="C35" s="8">
        <v>3380</v>
      </c>
      <c r="D35" s="8"/>
      <c r="E35" s="8"/>
    </row>
    <row r="36" spans="1:6" ht="35.25" customHeight="1" x14ac:dyDescent="0.25">
      <c r="A36" s="16" t="s">
        <v>90</v>
      </c>
      <c r="B36" s="12"/>
      <c r="C36" s="8">
        <v>367.8</v>
      </c>
      <c r="D36" s="8"/>
      <c r="E36" s="8"/>
    </row>
    <row r="37" spans="1:6" ht="35.25" customHeight="1" x14ac:dyDescent="0.25">
      <c r="A37" s="16" t="s">
        <v>22</v>
      </c>
      <c r="B37" s="12">
        <v>2357.09</v>
      </c>
      <c r="C37" s="8">
        <v>7</v>
      </c>
      <c r="D37" s="8"/>
      <c r="E37" s="8"/>
      <c r="F37" s="29"/>
    </row>
    <row r="38" spans="1:6" ht="35.25" customHeight="1" x14ac:dyDescent="0.25">
      <c r="A38" s="16" t="s">
        <v>52</v>
      </c>
      <c r="B38" s="12"/>
      <c r="C38" s="8"/>
      <c r="D38" s="8"/>
      <c r="E38" s="8"/>
    </row>
    <row r="39" spans="1:6" ht="35.25" customHeight="1" x14ac:dyDescent="0.25">
      <c r="A39" s="16" t="s">
        <v>53</v>
      </c>
      <c r="B39" s="12"/>
      <c r="C39" s="8"/>
      <c r="D39" s="8"/>
      <c r="E39" s="8"/>
    </row>
    <row r="40" spans="1:6" ht="36.75" customHeight="1" x14ac:dyDescent="0.25">
      <c r="A40" s="16" t="s">
        <v>62</v>
      </c>
      <c r="B40" s="12">
        <v>7000</v>
      </c>
      <c r="C40" s="8"/>
      <c r="D40" s="8"/>
      <c r="E40" s="8"/>
    </row>
    <row r="41" spans="1:6" ht="36.75" customHeight="1" x14ac:dyDescent="0.25">
      <c r="A41" s="16" t="s">
        <v>26</v>
      </c>
      <c r="B41" s="12"/>
      <c r="C41" s="8"/>
      <c r="D41" s="8"/>
      <c r="E41" s="8"/>
    </row>
    <row r="42" spans="1:6" ht="36.75" customHeight="1" x14ac:dyDescent="0.25">
      <c r="A42" s="16" t="s">
        <v>27</v>
      </c>
      <c r="B42" s="12"/>
      <c r="C42" s="8"/>
      <c r="D42" s="8"/>
      <c r="E42" s="8"/>
    </row>
    <row r="43" spans="1:6" ht="36.75" customHeight="1" x14ac:dyDescent="0.25">
      <c r="A43" s="16"/>
      <c r="B43" s="12"/>
      <c r="C43" s="8"/>
      <c r="D43" s="8"/>
      <c r="E43" s="8"/>
    </row>
    <row r="44" spans="1:6" ht="36.75" customHeight="1" x14ac:dyDescent="0.25">
      <c r="A44" s="16" t="s">
        <v>33</v>
      </c>
      <c r="B44" s="12"/>
      <c r="C44" s="8">
        <v>500</v>
      </c>
      <c r="D44" s="8"/>
      <c r="E44" s="8"/>
    </row>
    <row r="45" spans="1:6" ht="36.75" customHeight="1" x14ac:dyDescent="0.25">
      <c r="A45" s="21"/>
      <c r="B45" s="22"/>
      <c r="C45" s="23"/>
      <c r="D45" s="23"/>
      <c r="E45" s="23"/>
    </row>
    <row r="47" spans="1:6" ht="23.25" x14ac:dyDescent="0.35">
      <c r="A47" s="24" t="s">
        <v>29</v>
      </c>
      <c r="B47" s="24"/>
    </row>
  </sheetData>
  <mergeCells count="5">
    <mergeCell ref="C1:E2"/>
    <mergeCell ref="A8:E8"/>
    <mergeCell ref="A9:E9"/>
    <mergeCell ref="A10:E10"/>
    <mergeCell ref="C17:E17"/>
  </mergeCells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МАОУ СОШ №17</dc:creator>
  <cp:lastModifiedBy>HARD</cp:lastModifiedBy>
  <cp:lastPrinted>2024-11-18T05:16:27Z</cp:lastPrinted>
  <dcterms:created xsi:type="dcterms:W3CDTF">2019-05-07T12:29:34Z</dcterms:created>
  <dcterms:modified xsi:type="dcterms:W3CDTF">2025-02-10T06:19:30Z</dcterms:modified>
</cp:coreProperties>
</file>